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Admin\Desktop\"/>
    </mc:Choice>
  </mc:AlternateContent>
  <xr:revisionPtr revIDLastSave="0" documentId="13_ncr:1_{CB06A369-F76F-4471-8CE6-B6095EE3D6C3}"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s="1"/>
  <c r="M341" i="9"/>
  <c r="F341" i="9" s="1"/>
  <c r="L341" i="9"/>
  <c r="E341" i="9"/>
  <c r="H340" i="9"/>
  <c r="G340" i="9"/>
  <c r="E340" i="9" s="1"/>
  <c r="B340" i="9" s="1"/>
  <c r="F340" i="9"/>
  <c r="F339" i="9"/>
  <c r="F338" i="9"/>
  <c r="F337" i="9"/>
  <c r="F336" i="9"/>
  <c r="H335" i="9"/>
  <c r="G335" i="9"/>
  <c r="F335" i="9"/>
  <c r="F334" i="9"/>
  <c r="H333" i="9"/>
  <c r="G333" i="9"/>
  <c r="F333" i="9"/>
  <c r="E333" i="9"/>
  <c r="H332" i="9"/>
  <c r="G332" i="9"/>
  <c r="E332" i="9" s="1"/>
  <c r="F332" i="9"/>
  <c r="H331" i="9"/>
  <c r="G331" i="9"/>
  <c r="E331" i="9" s="1"/>
  <c r="B331" i="9" s="1"/>
  <c r="F331" i="9"/>
  <c r="H330" i="9"/>
  <c r="G330" i="9"/>
  <c r="F330" i="9"/>
  <c r="E330" i="9"/>
  <c r="B330" i="9" s="1"/>
  <c r="H329" i="9"/>
  <c r="E329" i="9" s="1"/>
  <c r="G329" i="9"/>
  <c r="F329" i="9"/>
  <c r="H328" i="9"/>
  <c r="G328" i="9"/>
  <c r="E328" i="9" s="1"/>
  <c r="F328" i="9"/>
  <c r="H327" i="9"/>
  <c r="G327" i="9"/>
  <c r="E327" i="9" s="1"/>
  <c r="B327" i="9" s="1"/>
  <c r="F327" i="9"/>
  <c r="H326" i="9"/>
  <c r="G326" i="9"/>
  <c r="F326" i="9"/>
  <c r="H325" i="9"/>
  <c r="G325" i="9"/>
  <c r="F325" i="9"/>
  <c r="E325" i="9"/>
  <c r="B325" i="9" s="1"/>
  <c r="H324" i="9"/>
  <c r="G324" i="9"/>
  <c r="E324" i="9" s="1"/>
  <c r="F324" i="9"/>
  <c r="H323" i="9"/>
  <c r="G323" i="9"/>
  <c r="E323" i="9" s="1"/>
  <c r="B323" i="9" s="1"/>
  <c r="F323" i="9"/>
  <c r="H322" i="9"/>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E313" i="9"/>
  <c r="H312" i="9"/>
  <c r="G312" i="9"/>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s="1"/>
  <c r="M291" i="9"/>
  <c r="L291" i="9"/>
  <c r="F291" i="9" s="1"/>
  <c r="B291" i="9" s="1"/>
  <c r="E291" i="9"/>
  <c r="M290" i="9"/>
  <c r="L290" i="9"/>
  <c r="E290" i="9"/>
  <c r="M289" i="9"/>
  <c r="F289" i="9" s="1"/>
  <c r="B289" i="9" s="1"/>
  <c r="L289" i="9"/>
  <c r="E289" i="9"/>
  <c r="M288" i="9"/>
  <c r="L288" i="9"/>
  <c r="F288" i="9"/>
  <c r="E288" i="9"/>
  <c r="B288" i="9" s="1"/>
  <c r="M287" i="9"/>
  <c r="L287" i="9"/>
  <c r="F287" i="9" s="1"/>
  <c r="B287" i="9" s="1"/>
  <c r="E287" i="9"/>
  <c r="M286" i="9"/>
  <c r="L286" i="9"/>
  <c r="E286" i="9"/>
  <c r="M285" i="9"/>
  <c r="F285" i="9" s="1"/>
  <c r="B285" i="9" s="1"/>
  <c r="L285" i="9"/>
  <c r="E285" i="9"/>
  <c r="M284" i="9"/>
  <c r="L284" i="9"/>
  <c r="F284" i="9"/>
  <c r="E284" i="9"/>
  <c r="B284" i="9" s="1"/>
  <c r="M283" i="9"/>
  <c r="L283" i="9"/>
  <c r="F283" i="9" s="1"/>
  <c r="B283" i="9" s="1"/>
  <c r="E283" i="9"/>
  <c r="M282" i="9"/>
  <c r="L282" i="9"/>
  <c r="E282" i="9"/>
  <c r="M281" i="9"/>
  <c r="F281" i="9" s="1"/>
  <c r="B281" i="9" s="1"/>
  <c r="L281" i="9"/>
  <c r="E281" i="9"/>
  <c r="M280" i="9"/>
  <c r="L280" i="9"/>
  <c r="F280" i="9"/>
  <c r="E280" i="9"/>
  <c r="B280" i="9" s="1"/>
  <c r="M279" i="9"/>
  <c r="L279" i="9"/>
  <c r="F279" i="9" s="1"/>
  <c r="B279" i="9" s="1"/>
  <c r="E279" i="9"/>
  <c r="M278" i="9"/>
  <c r="L278" i="9"/>
  <c r="E278" i="9"/>
  <c r="M277" i="9"/>
  <c r="F277" i="9" s="1"/>
  <c r="B277" i="9" s="1"/>
  <c r="L277" i="9"/>
  <c r="E277" i="9"/>
  <c r="M276" i="9"/>
  <c r="L276" i="9"/>
  <c r="F276" i="9"/>
  <c r="E276" i="9"/>
  <c r="B276" i="9" s="1"/>
  <c r="M275" i="9"/>
  <c r="L275" i="9"/>
  <c r="F275" i="9" s="1"/>
  <c r="B275" i="9" s="1"/>
  <c r="E275" i="9"/>
  <c r="M274" i="9"/>
  <c r="L274" i="9"/>
  <c r="E274" i="9"/>
  <c r="M273" i="9"/>
  <c r="F273" i="9" s="1"/>
  <c r="B273" i="9" s="1"/>
  <c r="L273" i="9"/>
  <c r="E273" i="9"/>
  <c r="M272" i="9"/>
  <c r="L272" i="9"/>
  <c r="F272" i="9"/>
  <c r="E272" i="9"/>
  <c r="B272" i="9" s="1"/>
  <c r="M271" i="9"/>
  <c r="L271" i="9"/>
  <c r="F271" i="9" s="1"/>
  <c r="B271" i="9" s="1"/>
  <c r="E271" i="9"/>
  <c r="M270" i="9"/>
  <c r="L270" i="9"/>
  <c r="E270" i="9"/>
  <c r="M269" i="9"/>
  <c r="F269" i="9" s="1"/>
  <c r="L269" i="9"/>
  <c r="E269" i="9"/>
  <c r="B269" i="9" s="1"/>
  <c r="M268" i="9"/>
  <c r="L268" i="9"/>
  <c r="F268" i="9"/>
  <c r="E268" i="9"/>
  <c r="M267" i="9"/>
  <c r="L267" i="9"/>
  <c r="F267" i="9"/>
  <c r="B267" i="9" s="1"/>
  <c r="E267" i="9"/>
  <c r="M266" i="9"/>
  <c r="L266" i="9"/>
  <c r="F266" i="9" s="1"/>
  <c r="E266" i="9"/>
  <c r="B266" i="9" s="1"/>
  <c r="M265" i="9"/>
  <c r="L265" i="9"/>
  <c r="F265" i="9"/>
  <c r="B265" i="9" s="1"/>
  <c r="E265" i="9"/>
  <c r="M264" i="9"/>
  <c r="L264" i="9"/>
  <c r="F264" i="9" s="1"/>
  <c r="E264" i="9"/>
  <c r="M263" i="9"/>
  <c r="L263" i="9"/>
  <c r="F263" i="9" s="1"/>
  <c r="B263" i="9" s="1"/>
  <c r="E263" i="9"/>
  <c r="M262" i="9"/>
  <c r="L262" i="9"/>
  <c r="E262" i="9"/>
  <c r="M261" i="9"/>
  <c r="F261" i="9" s="1"/>
  <c r="L261" i="9"/>
  <c r="E261" i="9"/>
  <c r="M260" i="9"/>
  <c r="L260" i="9"/>
  <c r="F260" i="9"/>
  <c r="E260" i="9"/>
  <c r="B260" i="9" s="1"/>
  <c r="M259" i="9"/>
  <c r="L259" i="9"/>
  <c r="F259" i="9"/>
  <c r="B259" i="9" s="1"/>
  <c r="E259" i="9"/>
  <c r="M258" i="9"/>
  <c r="L258" i="9"/>
  <c r="F258" i="9" s="1"/>
  <c r="E258" i="9"/>
  <c r="B258" i="9" s="1"/>
  <c r="M257" i="9"/>
  <c r="L257" i="9"/>
  <c r="F257" i="9"/>
  <c r="B257" i="9" s="1"/>
  <c r="E257" i="9"/>
  <c r="M256" i="9"/>
  <c r="L256" i="9"/>
  <c r="F256" i="9" s="1"/>
  <c r="E256" i="9"/>
  <c r="M255" i="9"/>
  <c r="L255" i="9"/>
  <c r="F255" i="9" s="1"/>
  <c r="B255" i="9" s="1"/>
  <c r="E255" i="9"/>
  <c r="M254" i="9"/>
  <c r="L254" i="9"/>
  <c r="E254" i="9"/>
  <c r="M253" i="9"/>
  <c r="F253" i="9" s="1"/>
  <c r="B253" i="9" s="1"/>
  <c r="L253" i="9"/>
  <c r="E253" i="9"/>
  <c r="M252" i="9"/>
  <c r="L252" i="9"/>
  <c r="F252" i="9"/>
  <c r="E252" i="9"/>
  <c r="B252" i="9" s="1"/>
  <c r="M251" i="9"/>
  <c r="L251" i="9"/>
  <c r="F251" i="9"/>
  <c r="B251" i="9" s="1"/>
  <c r="E251" i="9"/>
  <c r="M250" i="9"/>
  <c r="L250" i="9"/>
  <c r="F250" i="9" s="1"/>
  <c r="E250" i="9"/>
  <c r="B250" i="9" s="1"/>
  <c r="M249" i="9"/>
  <c r="L249" i="9"/>
  <c r="F249" i="9"/>
  <c r="B249" i="9" s="1"/>
  <c r="E249" i="9"/>
  <c r="M248" i="9"/>
  <c r="L248" i="9"/>
  <c r="F248" i="9" s="1"/>
  <c r="E248" i="9"/>
  <c r="M247" i="9"/>
  <c r="L247" i="9"/>
  <c r="F247" i="9" s="1"/>
  <c r="B247" i="9" s="1"/>
  <c r="E247" i="9"/>
  <c r="M246" i="9"/>
  <c r="L246" i="9"/>
  <c r="E246" i="9"/>
  <c r="M245" i="9"/>
  <c r="F245" i="9" s="1"/>
  <c r="B245" i="9" s="1"/>
  <c r="L245" i="9"/>
  <c r="E245" i="9"/>
  <c r="M244" i="9"/>
  <c r="F244" i="9" s="1"/>
  <c r="L244" i="9"/>
  <c r="E244" i="9"/>
  <c r="M243" i="9"/>
  <c r="L243" i="9"/>
  <c r="E243" i="9"/>
  <c r="M242" i="9"/>
  <c r="L242" i="9"/>
  <c r="F242" i="9" s="1"/>
  <c r="E242" i="9"/>
  <c r="B242" i="9" s="1"/>
  <c r="M241" i="9"/>
  <c r="L241" i="9"/>
  <c r="F241" i="9"/>
  <c r="B241" i="9" s="1"/>
  <c r="E241" i="9"/>
  <c r="M240" i="9"/>
  <c r="L240" i="9"/>
  <c r="E240" i="9"/>
  <c r="M239" i="9"/>
  <c r="L239" i="9"/>
  <c r="E239" i="9"/>
  <c r="M238" i="9"/>
  <c r="L238" i="9"/>
  <c r="E238" i="9"/>
  <c r="M237" i="9"/>
  <c r="F237" i="9" s="1"/>
  <c r="B237" i="9" s="1"/>
  <c r="L237" i="9"/>
  <c r="E237" i="9"/>
  <c r="M236" i="9"/>
  <c r="L236" i="9"/>
  <c r="F236" i="9" s="1"/>
  <c r="E236" i="9"/>
  <c r="M235" i="9"/>
  <c r="L235" i="9"/>
  <c r="F235" i="9" s="1"/>
  <c r="B235" i="9" s="1"/>
  <c r="E235" i="9"/>
  <c r="M234" i="9"/>
  <c r="L234" i="9"/>
  <c r="E234" i="9"/>
  <c r="M233" i="9"/>
  <c r="L233" i="9"/>
  <c r="F233" i="9"/>
  <c r="B233" i="9" s="1"/>
  <c r="E233" i="9"/>
  <c r="M232" i="9"/>
  <c r="L232" i="9"/>
  <c r="F232" i="9" s="1"/>
  <c r="E232" i="9"/>
  <c r="B232" i="9" s="1"/>
  <c r="M231" i="9"/>
  <c r="L231" i="9"/>
  <c r="F231" i="9" s="1"/>
  <c r="E231" i="9"/>
  <c r="B231" i="9"/>
  <c r="M230" i="9"/>
  <c r="L230" i="9"/>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F165" i="9"/>
  <c r="E165" i="9"/>
  <c r="B165" i="9" s="1"/>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c r="H73" i="9"/>
  <c r="G73" i="9"/>
  <c r="F73" i="9"/>
  <c r="E73" i="9"/>
  <c r="B73" i="9" s="1"/>
  <c r="H72" i="9"/>
  <c r="G72" i="9"/>
  <c r="E72" i="9" s="1"/>
  <c r="B72" i="9" s="1"/>
  <c r="F72" i="9"/>
  <c r="H71" i="9"/>
  <c r="G71" i="9"/>
  <c r="F71" i="9"/>
  <c r="H70" i="9"/>
  <c r="E70" i="9" s="1"/>
  <c r="B70" i="9" s="1"/>
  <c r="G70" i="9"/>
  <c r="F70" i="9"/>
  <c r="H69" i="9"/>
  <c r="G69" i="9"/>
  <c r="F69" i="9"/>
  <c r="E69" i="9"/>
  <c r="B69" i="9" s="1"/>
  <c r="H68" i="9"/>
  <c r="G68" i="9"/>
  <c r="E68" i="9" s="1"/>
  <c r="B68" i="9" s="1"/>
  <c r="F68" i="9"/>
  <c r="H67" i="9"/>
  <c r="G67" i="9"/>
  <c r="E67" i="9" s="1"/>
  <c r="B67" i="9" s="1"/>
  <c r="F67" i="9"/>
  <c r="H66" i="9"/>
  <c r="G66" i="9"/>
  <c r="E66" i="9" s="1"/>
  <c r="B66" i="9" s="1"/>
  <c r="F66" i="9"/>
  <c r="H65" i="9"/>
  <c r="G65" i="9"/>
  <c r="F65" i="9"/>
  <c r="E65" i="9"/>
  <c r="B65" i="9" s="1"/>
  <c r="H64" i="9"/>
  <c r="E64" i="9" s="1"/>
  <c r="B64" i="9" s="1"/>
  <c r="G64" i="9"/>
  <c r="F64" i="9"/>
  <c r="H63" i="9"/>
  <c r="G63" i="9"/>
  <c r="E63" i="9" s="1"/>
  <c r="B63" i="9" s="1"/>
  <c r="F63" i="9"/>
  <c r="H62" i="9"/>
  <c r="G62" i="9"/>
  <c r="E62" i="9" s="1"/>
  <c r="B62" i="9" s="1"/>
  <c r="F62" i="9"/>
  <c r="H61" i="9"/>
  <c r="G61" i="9"/>
  <c r="F61" i="9"/>
  <c r="E61" i="9"/>
  <c r="B61" i="9" s="1"/>
  <c r="H60" i="9"/>
  <c r="E60" i="9" s="1"/>
  <c r="B60" i="9" s="1"/>
  <c r="G60" i="9"/>
  <c r="F60" i="9"/>
  <c r="H59" i="9"/>
  <c r="G59" i="9"/>
  <c r="E59" i="9" s="1"/>
  <c r="B59" i="9" s="1"/>
  <c r="F59" i="9"/>
  <c r="H58" i="9"/>
  <c r="G58" i="9"/>
  <c r="E58" i="9" s="1"/>
  <c r="B58" i="9" s="1"/>
  <c r="F58" i="9"/>
  <c r="H57" i="9"/>
  <c r="E57" i="9" s="1"/>
  <c r="B57" i="9" s="1"/>
  <c r="G57" i="9"/>
  <c r="F57" i="9"/>
  <c r="H56" i="9"/>
  <c r="G56" i="9"/>
  <c r="F56" i="9"/>
  <c r="H55" i="9"/>
  <c r="G55" i="9"/>
  <c r="E55" i="9" s="1"/>
  <c r="B55" i="9" s="1"/>
  <c r="F55" i="9"/>
  <c r="H54" i="9"/>
  <c r="E54" i="9" s="1"/>
  <c r="B54" i="9" s="1"/>
  <c r="G54" i="9"/>
  <c r="F54" i="9"/>
  <c r="H53" i="9"/>
  <c r="E53" i="9" s="1"/>
  <c r="B53" i="9" s="1"/>
  <c r="G53" i="9"/>
  <c r="F53" i="9"/>
  <c r="H52" i="9"/>
  <c r="G52" i="9"/>
  <c r="F52" i="9"/>
  <c r="H51" i="9"/>
  <c r="G51" i="9"/>
  <c r="E51" i="9" s="1"/>
  <c r="B51" i="9" s="1"/>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E37" i="9" s="1"/>
  <c r="B37" i="9" s="1"/>
  <c r="F37" i="9"/>
  <c r="H36" i="9"/>
  <c r="G36" i="9"/>
  <c r="F36" i="9"/>
  <c r="H35" i="9"/>
  <c r="G35" i="9"/>
  <c r="E35" i="9" s="1"/>
  <c r="B35" i="9" s="1"/>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E25" i="9" s="1"/>
  <c r="B25" i="9" s="1"/>
  <c r="G25" i="9"/>
  <c r="F25" i="9"/>
  <c r="F24" i="9"/>
  <c r="F4" i="9"/>
  <c r="O3" i="9"/>
  <c r="G296" i="9" s="1"/>
  <c r="E296" i="9" s="1"/>
  <c r="I3" i="9"/>
  <c r="H3" i="9"/>
  <c r="G3" i="9"/>
  <c r="D104" i="8"/>
  <c r="C1681" i="1" s="1"/>
  <c r="D97" i="8"/>
  <c r="D92" i="8"/>
  <c r="D87" i="8"/>
  <c r="D82" i="8"/>
  <c r="D77" i="8"/>
  <c r="D72" i="8"/>
  <c r="D67" i="8"/>
  <c r="D62" i="8"/>
  <c r="D57" i="8"/>
  <c r="D51" i="8" s="1"/>
  <c r="D45" i="8" s="1"/>
  <c r="I40" i="3" s="1"/>
  <c r="D52" i="8"/>
  <c r="D46" i="8"/>
  <c r="D37" i="8"/>
  <c r="D27" i="8"/>
  <c r="D25" i="8" s="1"/>
  <c r="C1602" i="1" s="1"/>
  <c r="D18" i="8"/>
  <c r="D8" i="8"/>
  <c r="C1585" i="1" s="1"/>
  <c r="G1585" i="1" s="1"/>
  <c r="D6" i="8"/>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E339" i="9" s="1"/>
  <c r="B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E71" i="5"/>
  <c r="E70" i="5" s="1"/>
  <c r="D1075" i="1" s="1"/>
  <c r="G1075" i="1"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E584" i="4" s="1"/>
  <c r="D585" i="4"/>
  <c r="D584" i="4" s="1"/>
  <c r="F584" i="4" s="1"/>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D536" i="4" s="1"/>
  <c r="F534" i="4"/>
  <c r="F533" i="4"/>
  <c r="E532" i="4"/>
  <c r="D532" i="4"/>
  <c r="F532" i="4" s="1"/>
  <c r="F531" i="4"/>
  <c r="F530" i="4"/>
  <c r="E529" i="4"/>
  <c r="D529" i="4"/>
  <c r="D522" i="4" s="1"/>
  <c r="F522"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D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F427" i="4"/>
  <c r="E427" i="4"/>
  <c r="D427" i="4"/>
  <c r="D648" i="4" s="1"/>
  <c r="F648" i="4" s="1"/>
  <c r="E426" i="4"/>
  <c r="D421" i="1" s="1"/>
  <c r="G421" i="1"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E366" i="4"/>
  <c r="D366" i="4"/>
  <c r="D361" i="4" s="1"/>
  <c r="F365" i="4"/>
  <c r="F364" i="4"/>
  <c r="F363" i="4"/>
  <c r="F362"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E308" i="4" s="1"/>
  <c r="D314" i="4"/>
  <c r="D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D230" i="4" s="1"/>
  <c r="F230" i="4" s="1"/>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F165" i="4"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D141" i="4"/>
  <c r="F140" i="4"/>
  <c r="E140" i="4"/>
  <c r="D140" i="4"/>
  <c r="F139" i="4"/>
  <c r="F138" i="4"/>
  <c r="F137" i="4"/>
  <c r="F136" i="4"/>
  <c r="E135" i="4"/>
  <c r="E134" i="4" s="1"/>
  <c r="D135" i="4"/>
  <c r="D134" i="4" s="1"/>
  <c r="F134" i="4" s="1"/>
  <c r="F133" i="4"/>
  <c r="F132" i="4"/>
  <c r="F131" i="4"/>
  <c r="F130" i="4"/>
  <c r="E129" i="4"/>
  <c r="F129" i="4" s="1"/>
  <c r="D129" i="4"/>
  <c r="F128" i="4"/>
  <c r="F127" i="4"/>
  <c r="E126" i="4"/>
  <c r="D126" i="4"/>
  <c r="E125" i="4"/>
  <c r="D121" i="1" s="1"/>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D82" i="4" s="1"/>
  <c r="F90" i="4"/>
  <c r="F89" i="4"/>
  <c r="F88" i="4"/>
  <c r="F87" i="4"/>
  <c r="F86" i="4"/>
  <c r="F85" i="4"/>
  <c r="F84" i="4"/>
  <c r="F83" i="4"/>
  <c r="E83" i="4"/>
  <c r="D83" i="4"/>
  <c r="E82" i="4"/>
  <c r="D78" i="1"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H30" i="3"/>
  <c r="G30" i="3"/>
  <c r="B30" i="3"/>
  <c r="I29" i="3"/>
  <c r="H29" i="3"/>
  <c r="G29" i="3"/>
  <c r="B29" i="3"/>
  <c r="I28" i="3"/>
  <c r="G28" i="3"/>
  <c r="B28" i="3"/>
  <c r="I27" i="3"/>
  <c r="H27" i="3"/>
  <c r="G27" i="3"/>
  <c r="B27" i="3"/>
  <c r="G25" i="3"/>
  <c r="B25" i="3"/>
  <c r="G24" i="3"/>
  <c r="B24" i="3"/>
  <c r="G23" i="3"/>
  <c r="B23" i="3"/>
  <c r="H22" i="3"/>
  <c r="G22" i="3"/>
  <c r="B22" i="3"/>
  <c r="G20" i="3"/>
  <c r="B20" i="3"/>
  <c r="G19" i="3"/>
  <c r="B19" i="3"/>
  <c r="G18" i="3"/>
  <c r="B18" i="3"/>
  <c r="G17" i="3"/>
  <c r="B17" i="3"/>
  <c r="H10" i="3" a="1"/>
  <c r="H10" i="3" s="1"/>
  <c r="L3" i="9" s="1"/>
  <c r="H1686" i="1"/>
  <c r="C1686" i="1"/>
  <c r="G1686" i="1" s="1"/>
  <c r="H1685" i="1"/>
  <c r="G1685" i="1"/>
  <c r="C1685" i="1"/>
  <c r="C1684" i="1"/>
  <c r="H1684" i="1" s="1"/>
  <c r="C1683" i="1"/>
  <c r="H1683" i="1" s="1"/>
  <c r="H1682" i="1"/>
  <c r="C1682" i="1"/>
  <c r="G1682" i="1" s="1"/>
  <c r="C1680" i="1"/>
  <c r="H1680" i="1" s="1"/>
  <c r="C1679" i="1"/>
  <c r="H1679" i="1" s="1"/>
  <c r="H1678" i="1"/>
  <c r="C1678" i="1"/>
  <c r="G1678" i="1" s="1"/>
  <c r="H1677" i="1"/>
  <c r="G1677" i="1"/>
  <c r="C1677" i="1"/>
  <c r="C1676" i="1"/>
  <c r="H1676" i="1" s="1"/>
  <c r="C1675" i="1"/>
  <c r="H1675" i="1" s="1"/>
  <c r="H1674" i="1"/>
  <c r="C1674" i="1"/>
  <c r="G1674" i="1" s="1"/>
  <c r="H1673" i="1"/>
  <c r="G1673" i="1"/>
  <c r="C1673" i="1"/>
  <c r="C1672" i="1"/>
  <c r="H1672" i="1" s="1"/>
  <c r="C1671" i="1"/>
  <c r="H1671" i="1" s="1"/>
  <c r="H1670" i="1"/>
  <c r="C1670" i="1"/>
  <c r="G1670" i="1" s="1"/>
  <c r="H1669" i="1"/>
  <c r="G1669" i="1"/>
  <c r="C1669" i="1"/>
  <c r="C1668" i="1"/>
  <c r="H1668" i="1" s="1"/>
  <c r="C1667" i="1"/>
  <c r="H1667" i="1" s="1"/>
  <c r="H1666" i="1"/>
  <c r="C1666" i="1"/>
  <c r="G1666" i="1" s="1"/>
  <c r="H1665" i="1"/>
  <c r="G1665" i="1"/>
  <c r="C1665" i="1"/>
  <c r="C1664" i="1"/>
  <c r="H1664" i="1" s="1"/>
  <c r="C1663" i="1"/>
  <c r="H1663" i="1" s="1"/>
  <c r="H1662" i="1"/>
  <c r="C1662" i="1"/>
  <c r="G1662" i="1" s="1"/>
  <c r="H1661" i="1"/>
  <c r="G1661" i="1"/>
  <c r="C1661" i="1"/>
  <c r="C1660" i="1"/>
  <c r="H1660" i="1" s="1"/>
  <c r="C1659" i="1"/>
  <c r="H1659" i="1" s="1"/>
  <c r="H1658" i="1"/>
  <c r="C1658" i="1"/>
  <c r="G1658" i="1" s="1"/>
  <c r="H1657" i="1"/>
  <c r="G1657" i="1"/>
  <c r="C1657" i="1"/>
  <c r="C1656" i="1"/>
  <c r="H1656" i="1" s="1"/>
  <c r="C1655" i="1"/>
  <c r="H1655" i="1" s="1"/>
  <c r="H1654" i="1"/>
  <c r="C1654" i="1"/>
  <c r="G1654" i="1" s="1"/>
  <c r="H1653" i="1"/>
  <c r="G1653" i="1"/>
  <c r="C1653" i="1"/>
  <c r="C1652" i="1"/>
  <c r="H1652" i="1" s="1"/>
  <c r="C1651" i="1"/>
  <c r="H1651" i="1" s="1"/>
  <c r="H1650" i="1"/>
  <c r="C1650" i="1"/>
  <c r="G1650" i="1" s="1"/>
  <c r="H1649" i="1"/>
  <c r="G1649" i="1"/>
  <c r="C1649" i="1"/>
  <c r="C1648" i="1"/>
  <c r="H1648" i="1" s="1"/>
  <c r="C1647" i="1"/>
  <c r="H1647" i="1" s="1"/>
  <c r="H1646" i="1"/>
  <c r="C1646" i="1"/>
  <c r="G1646" i="1" s="1"/>
  <c r="H1645" i="1"/>
  <c r="G1645" i="1"/>
  <c r="C1645" i="1"/>
  <c r="C1644" i="1"/>
  <c r="C1643" i="1"/>
  <c r="H1643" i="1" s="1"/>
  <c r="H1642" i="1"/>
  <c r="C1642" i="1"/>
  <c r="G1642" i="1" s="1"/>
  <c r="H1641" i="1"/>
  <c r="G1641" i="1"/>
  <c r="C1641" i="1"/>
  <c r="C1640" i="1"/>
  <c r="C1639" i="1"/>
  <c r="H1639" i="1" s="1"/>
  <c r="H1638" i="1"/>
  <c r="C1638" i="1"/>
  <c r="G1638" i="1" s="1"/>
  <c r="H1637" i="1"/>
  <c r="G1637" i="1"/>
  <c r="C1637" i="1"/>
  <c r="C1636" i="1"/>
  <c r="C1635" i="1"/>
  <c r="H1635" i="1" s="1"/>
  <c r="H1634" i="1"/>
  <c r="C1634" i="1"/>
  <c r="G1634" i="1" s="1"/>
  <c r="H1633" i="1"/>
  <c r="G1633" i="1"/>
  <c r="C1633" i="1"/>
  <c r="C1632" i="1"/>
  <c r="C1631" i="1"/>
  <c r="H1631" i="1" s="1"/>
  <c r="H1630" i="1"/>
  <c r="C1630" i="1"/>
  <c r="G1630" i="1" s="1"/>
  <c r="H1629" i="1"/>
  <c r="G1629" i="1"/>
  <c r="C1629" i="1"/>
  <c r="C1628" i="1"/>
  <c r="C1627" i="1"/>
  <c r="H1627" i="1" s="1"/>
  <c r="H1626" i="1"/>
  <c r="C1626" i="1"/>
  <c r="G1626" i="1" s="1"/>
  <c r="H1625" i="1"/>
  <c r="G1625" i="1"/>
  <c r="C1625" i="1"/>
  <c r="C1624" i="1"/>
  <c r="C1623" i="1"/>
  <c r="H1623" i="1" s="1"/>
  <c r="H1622" i="1"/>
  <c r="C1622" i="1"/>
  <c r="G1622" i="1" s="1"/>
  <c r="C1620" i="1"/>
  <c r="C1619" i="1"/>
  <c r="H1619" i="1" s="1"/>
  <c r="H1618" i="1"/>
  <c r="C1618" i="1"/>
  <c r="G1618" i="1" s="1"/>
  <c r="H1617" i="1"/>
  <c r="G1617" i="1"/>
  <c r="C1617" i="1"/>
  <c r="C1616" i="1"/>
  <c r="C1615" i="1"/>
  <c r="H1615" i="1" s="1"/>
  <c r="H1614" i="1"/>
  <c r="C1614" i="1"/>
  <c r="G1614" i="1" s="1"/>
  <c r="G1613" i="1"/>
  <c r="C1613" i="1"/>
  <c r="H1613" i="1" s="1"/>
  <c r="C1612" i="1"/>
  <c r="C1611" i="1"/>
  <c r="H1611" i="1" s="1"/>
  <c r="H1610" i="1"/>
  <c r="C1610" i="1"/>
  <c r="G1610" i="1" s="1"/>
  <c r="H1609" i="1"/>
  <c r="G1609" i="1"/>
  <c r="C1609" i="1"/>
  <c r="C1608" i="1"/>
  <c r="C1607" i="1"/>
  <c r="H1607" i="1" s="1"/>
  <c r="C1606" i="1"/>
  <c r="G1606" i="1" s="1"/>
  <c r="C1605" i="1"/>
  <c r="H1605" i="1" s="1"/>
  <c r="C1603" i="1"/>
  <c r="H1603" i="1" s="1"/>
  <c r="H1601" i="1"/>
  <c r="G1601" i="1"/>
  <c r="C1601" i="1"/>
  <c r="C1600" i="1"/>
  <c r="C1599" i="1"/>
  <c r="H1599" i="1" s="1"/>
  <c r="H1598" i="1"/>
  <c r="G1598" i="1"/>
  <c r="C1598" i="1"/>
  <c r="H1597" i="1"/>
  <c r="G1597" i="1"/>
  <c r="C1597" i="1"/>
  <c r="C1596" i="1"/>
  <c r="C1595" i="1"/>
  <c r="H1595" i="1" s="1"/>
  <c r="G1594" i="1"/>
  <c r="C1594" i="1"/>
  <c r="H1594" i="1" s="1"/>
  <c r="H1593" i="1"/>
  <c r="G1593" i="1"/>
  <c r="C1593" i="1"/>
  <c r="C1592" i="1"/>
  <c r="C1591" i="1"/>
  <c r="H1591" i="1" s="1"/>
  <c r="H1590" i="1"/>
  <c r="G1590" i="1"/>
  <c r="C1590" i="1"/>
  <c r="H1589" i="1"/>
  <c r="G1589" i="1"/>
  <c r="C1589" i="1"/>
  <c r="C1588" i="1"/>
  <c r="C1587" i="1"/>
  <c r="H1587" i="1" s="1"/>
  <c r="H1586" i="1"/>
  <c r="G1586" i="1"/>
  <c r="C1586" i="1"/>
  <c r="C1584" i="1"/>
  <c r="H1582" i="1"/>
  <c r="G1582" i="1"/>
  <c r="C1582" i="1"/>
  <c r="D1581" i="1"/>
  <c r="C1581" i="1"/>
  <c r="H1580" i="1"/>
  <c r="G1580" i="1"/>
  <c r="I1580" i="1" s="1"/>
  <c r="D1580" i="1"/>
  <c r="J1580" i="1" s="1"/>
  <c r="C1580" i="1"/>
  <c r="D1579" i="1"/>
  <c r="C1579" i="1"/>
  <c r="H1578" i="1"/>
  <c r="G1578" i="1"/>
  <c r="I1578" i="1" s="1"/>
  <c r="D1578" i="1"/>
  <c r="J1578" i="1" s="1"/>
  <c r="C1578" i="1"/>
  <c r="H1577" i="1"/>
  <c r="G1577" i="1"/>
  <c r="D1577" i="1"/>
  <c r="C1577" i="1"/>
  <c r="D1576" i="1"/>
  <c r="C1576" i="1"/>
  <c r="H1575" i="1"/>
  <c r="G1575" i="1"/>
  <c r="I1575" i="1" s="1"/>
  <c r="D1575" i="1"/>
  <c r="J1575" i="1" s="1"/>
  <c r="C1575" i="1"/>
  <c r="D1574" i="1"/>
  <c r="C1574" i="1"/>
  <c r="H1573" i="1"/>
  <c r="G1573" i="1"/>
  <c r="I1573" i="1" s="1"/>
  <c r="D1573" i="1"/>
  <c r="J1573" i="1" s="1"/>
  <c r="C1573" i="1"/>
  <c r="H1572" i="1"/>
  <c r="G1572" i="1"/>
  <c r="D1572" i="1"/>
  <c r="C1572" i="1"/>
  <c r="H1571" i="1"/>
  <c r="G1571" i="1"/>
  <c r="D1571" i="1"/>
  <c r="C1571" i="1"/>
  <c r="D1570" i="1"/>
  <c r="C1570" i="1"/>
  <c r="H1569" i="1"/>
  <c r="G1569" i="1"/>
  <c r="I1569" i="1" s="1"/>
  <c r="D1569" i="1"/>
  <c r="J1569" i="1" s="1"/>
  <c r="C1569" i="1"/>
  <c r="D1568" i="1"/>
  <c r="C1568" i="1"/>
  <c r="H1567" i="1"/>
  <c r="G1567" i="1"/>
  <c r="I1567" i="1" s="1"/>
  <c r="D1567" i="1"/>
  <c r="J1567" i="1" s="1"/>
  <c r="C1567" i="1"/>
  <c r="D1566" i="1"/>
  <c r="C1566" i="1"/>
  <c r="H1565" i="1"/>
  <c r="G1565" i="1"/>
  <c r="I1565" i="1" s="1"/>
  <c r="D1565" i="1"/>
  <c r="J1565" i="1" s="1"/>
  <c r="C1565" i="1"/>
  <c r="D1564" i="1"/>
  <c r="C1564" i="1"/>
  <c r="D1563" i="1"/>
  <c r="C1563" i="1"/>
  <c r="H1562" i="1"/>
  <c r="G1562" i="1"/>
  <c r="I1562" i="1" s="1"/>
  <c r="D1562" i="1"/>
  <c r="J1562" i="1" s="1"/>
  <c r="C1562" i="1"/>
  <c r="D1561" i="1"/>
  <c r="C1561" i="1"/>
  <c r="J1561" i="1" s="1"/>
  <c r="H1560" i="1"/>
  <c r="G1560" i="1"/>
  <c r="I1560" i="1" s="1"/>
  <c r="D1560" i="1"/>
  <c r="J1560" i="1" s="1"/>
  <c r="C1560" i="1"/>
  <c r="D1559" i="1"/>
  <c r="C1559" i="1"/>
  <c r="J1559" i="1" s="1"/>
  <c r="H1558" i="1"/>
  <c r="G1558" i="1"/>
  <c r="I1558" i="1" s="1"/>
  <c r="D1558" i="1"/>
  <c r="C1558" i="1"/>
  <c r="J1558" i="1" s="1"/>
  <c r="D1557" i="1"/>
  <c r="C1557" i="1"/>
  <c r="J1557" i="1" s="1"/>
  <c r="D1556" i="1"/>
  <c r="C1556" i="1"/>
  <c r="D1555" i="1"/>
  <c r="C1555" i="1"/>
  <c r="H1554" i="1"/>
  <c r="G1554" i="1"/>
  <c r="I1554" i="1" s="1"/>
  <c r="D1554" i="1"/>
  <c r="C1554" i="1"/>
  <c r="J1554" i="1" s="1"/>
  <c r="D1553" i="1"/>
  <c r="C1553" i="1"/>
  <c r="J1553" i="1" s="1"/>
  <c r="H1552" i="1"/>
  <c r="G1552" i="1"/>
  <c r="I1552" i="1" s="1"/>
  <c r="D1552" i="1"/>
  <c r="C1552" i="1"/>
  <c r="J1552" i="1" s="1"/>
  <c r="D1551" i="1"/>
  <c r="C1551" i="1"/>
  <c r="J1551" i="1" s="1"/>
  <c r="H1550" i="1"/>
  <c r="G1550" i="1"/>
  <c r="I1550" i="1" s="1"/>
  <c r="D1550" i="1"/>
  <c r="C1550" i="1"/>
  <c r="J1550" i="1" s="1"/>
  <c r="D1549" i="1"/>
  <c r="C1549" i="1"/>
  <c r="J1549" i="1" s="1"/>
  <c r="H1548" i="1"/>
  <c r="G1548" i="1"/>
  <c r="I1548" i="1" s="1"/>
  <c r="D1548" i="1"/>
  <c r="C1548" i="1"/>
  <c r="J1548" i="1" s="1"/>
  <c r="D1547" i="1"/>
  <c r="C1547" i="1"/>
  <c r="G1547" i="1" s="1"/>
  <c r="J1546" i="1"/>
  <c r="G1546" i="1"/>
  <c r="D1546" i="1"/>
  <c r="C1546" i="1"/>
  <c r="H1546" i="1" s="1"/>
  <c r="D1545" i="1"/>
  <c r="C1545" i="1"/>
  <c r="H1545" i="1" s="1"/>
  <c r="J1544" i="1"/>
  <c r="G1544" i="1"/>
  <c r="D1544" i="1"/>
  <c r="C1544" i="1"/>
  <c r="H1544" i="1" s="1"/>
  <c r="D1543" i="1"/>
  <c r="C1543" i="1"/>
  <c r="H1543" i="1" s="1"/>
  <c r="J1542" i="1"/>
  <c r="G1542" i="1"/>
  <c r="D1542" i="1"/>
  <c r="C1542" i="1"/>
  <c r="H1542" i="1" s="1"/>
  <c r="D1541" i="1"/>
  <c r="C1541" i="1"/>
  <c r="H1540" i="1"/>
  <c r="D1540" i="1"/>
  <c r="C1540" i="1"/>
  <c r="G1540" i="1" s="1"/>
  <c r="D1539" i="1"/>
  <c r="C1539" i="1"/>
  <c r="C1538" i="1"/>
  <c r="H1536" i="1"/>
  <c r="D1536" i="1"/>
  <c r="C1536" i="1"/>
  <c r="G1536" i="1" s="1"/>
  <c r="D1535" i="1"/>
  <c r="C1535" i="1"/>
  <c r="G1535" i="1" s="1"/>
  <c r="D1534" i="1"/>
  <c r="C1534" i="1"/>
  <c r="G1534" i="1" s="1"/>
  <c r="H1533" i="1"/>
  <c r="D1533" i="1"/>
  <c r="C1533" i="1"/>
  <c r="G1533" i="1" s="1"/>
  <c r="H1532" i="1"/>
  <c r="D1532" i="1"/>
  <c r="C1532" i="1"/>
  <c r="G1532" i="1" s="1"/>
  <c r="D1531" i="1"/>
  <c r="C1531" i="1"/>
  <c r="G1531" i="1" s="1"/>
  <c r="D1530" i="1"/>
  <c r="C1530" i="1"/>
  <c r="G1530" i="1" s="1"/>
  <c r="H1529" i="1"/>
  <c r="D1529" i="1"/>
  <c r="C1529" i="1"/>
  <c r="G1529" i="1" s="1"/>
  <c r="H1528" i="1"/>
  <c r="D1528" i="1"/>
  <c r="C1528" i="1"/>
  <c r="G1528" i="1" s="1"/>
  <c r="D1527" i="1"/>
  <c r="C1527" i="1"/>
  <c r="G1527" i="1" s="1"/>
  <c r="D1526" i="1"/>
  <c r="C1526" i="1"/>
  <c r="G1526" i="1" s="1"/>
  <c r="D1525" i="1"/>
  <c r="H1524" i="1"/>
  <c r="D1524" i="1"/>
  <c r="C1524" i="1"/>
  <c r="G1524" i="1" s="1"/>
  <c r="D1523" i="1"/>
  <c r="C1523" i="1"/>
  <c r="G1523" i="1" s="1"/>
  <c r="D1522" i="1"/>
  <c r="C1522" i="1"/>
  <c r="G1522" i="1" s="1"/>
  <c r="H1521" i="1"/>
  <c r="D1521" i="1"/>
  <c r="C1521" i="1"/>
  <c r="G1521" i="1" s="1"/>
  <c r="H1520" i="1"/>
  <c r="D1520" i="1"/>
  <c r="C1520" i="1"/>
  <c r="G1520" i="1" s="1"/>
  <c r="D1519" i="1"/>
  <c r="C1519" i="1"/>
  <c r="G1519" i="1" s="1"/>
  <c r="D1518" i="1"/>
  <c r="C1518" i="1"/>
  <c r="G1518" i="1" s="1"/>
  <c r="H1517" i="1"/>
  <c r="D1517" i="1"/>
  <c r="C1517" i="1"/>
  <c r="G1517" i="1" s="1"/>
  <c r="H1516" i="1"/>
  <c r="D1516" i="1"/>
  <c r="C1516" i="1"/>
  <c r="G1516" i="1" s="1"/>
  <c r="D1515" i="1"/>
  <c r="C1515" i="1"/>
  <c r="G1515" i="1" s="1"/>
  <c r="D1514" i="1"/>
  <c r="C1514" i="1"/>
  <c r="G1514" i="1" s="1"/>
  <c r="H1513" i="1"/>
  <c r="D1513" i="1"/>
  <c r="C1513" i="1"/>
  <c r="G1513" i="1" s="1"/>
  <c r="H1512" i="1"/>
  <c r="D1512" i="1"/>
  <c r="C1512" i="1"/>
  <c r="G1512" i="1" s="1"/>
  <c r="D1511" i="1"/>
  <c r="C1511" i="1"/>
  <c r="G1511" i="1" s="1"/>
  <c r="D1510" i="1"/>
  <c r="C1510" i="1"/>
  <c r="G1510" i="1" s="1"/>
  <c r="H1509" i="1"/>
  <c r="D1509" i="1"/>
  <c r="C1509" i="1"/>
  <c r="G1509" i="1" s="1"/>
  <c r="H1508" i="1"/>
  <c r="D1508" i="1"/>
  <c r="C1508" i="1"/>
  <c r="G1508" i="1" s="1"/>
  <c r="D1507" i="1"/>
  <c r="C1507" i="1"/>
  <c r="G1507" i="1" s="1"/>
  <c r="D1506" i="1"/>
  <c r="C1506" i="1"/>
  <c r="G1506" i="1" s="1"/>
  <c r="H1505" i="1"/>
  <c r="D1505" i="1"/>
  <c r="C1505" i="1"/>
  <c r="H1504" i="1"/>
  <c r="D1504" i="1"/>
  <c r="C1504" i="1"/>
  <c r="G1504" i="1" s="1"/>
  <c r="C1503" i="1"/>
  <c r="D1502" i="1"/>
  <c r="C1502" i="1"/>
  <c r="G1502" i="1" s="1"/>
  <c r="H1501" i="1"/>
  <c r="D1501" i="1"/>
  <c r="C1501" i="1"/>
  <c r="G1501" i="1" s="1"/>
  <c r="H1500" i="1"/>
  <c r="D1500" i="1"/>
  <c r="C1500" i="1"/>
  <c r="G1500" i="1" s="1"/>
  <c r="D1499" i="1"/>
  <c r="C1499" i="1"/>
  <c r="G1499" i="1" s="1"/>
  <c r="D1498" i="1"/>
  <c r="C1498" i="1"/>
  <c r="G1498" i="1" s="1"/>
  <c r="H1497" i="1"/>
  <c r="D1497" i="1"/>
  <c r="C1497" i="1"/>
  <c r="G1497" i="1" s="1"/>
  <c r="H1496" i="1"/>
  <c r="D1496" i="1"/>
  <c r="C1496" i="1"/>
  <c r="G1496" i="1" s="1"/>
  <c r="D1495" i="1"/>
  <c r="C1495" i="1"/>
  <c r="G1495" i="1" s="1"/>
  <c r="D1494" i="1"/>
  <c r="C1494" i="1"/>
  <c r="G1494" i="1" s="1"/>
  <c r="H1493" i="1"/>
  <c r="D1493" i="1"/>
  <c r="C1493" i="1"/>
  <c r="G1493" i="1" s="1"/>
  <c r="H1492" i="1"/>
  <c r="D1492" i="1"/>
  <c r="C1492" i="1"/>
  <c r="G1492" i="1" s="1"/>
  <c r="D1491" i="1"/>
  <c r="C1491" i="1"/>
  <c r="G1491" i="1" s="1"/>
  <c r="D1490" i="1"/>
  <c r="C1490" i="1"/>
  <c r="G1490" i="1" s="1"/>
  <c r="H1489" i="1"/>
  <c r="D1489" i="1"/>
  <c r="C1489" i="1"/>
  <c r="G1489" i="1" s="1"/>
  <c r="H1488" i="1"/>
  <c r="D1488" i="1"/>
  <c r="C1488" i="1"/>
  <c r="G1488" i="1" s="1"/>
  <c r="D1487" i="1"/>
  <c r="C1487" i="1"/>
  <c r="G1487" i="1" s="1"/>
  <c r="D1486" i="1"/>
  <c r="C1486" i="1"/>
  <c r="G1486" i="1" s="1"/>
  <c r="H1485" i="1"/>
  <c r="D1485" i="1"/>
  <c r="C1485" i="1"/>
  <c r="G1485" i="1" s="1"/>
  <c r="H1484" i="1"/>
  <c r="D1484" i="1"/>
  <c r="C1484" i="1"/>
  <c r="G1484" i="1" s="1"/>
  <c r="D1483" i="1"/>
  <c r="C1483" i="1"/>
  <c r="G1483" i="1" s="1"/>
  <c r="D1482" i="1"/>
  <c r="C1482" i="1"/>
  <c r="G1482" i="1" s="1"/>
  <c r="H1481" i="1"/>
  <c r="D1481" i="1"/>
  <c r="C1481" i="1"/>
  <c r="G1481" i="1" s="1"/>
  <c r="H1480" i="1"/>
  <c r="D1480" i="1"/>
  <c r="C1480" i="1"/>
  <c r="G1480" i="1" s="1"/>
  <c r="D1479" i="1"/>
  <c r="C1479" i="1"/>
  <c r="G1479" i="1" s="1"/>
  <c r="D1478" i="1"/>
  <c r="C1478" i="1"/>
  <c r="G1478" i="1" s="1"/>
  <c r="H1477" i="1"/>
  <c r="D1477" i="1"/>
  <c r="C1477" i="1"/>
  <c r="G1477" i="1" s="1"/>
  <c r="H1476" i="1"/>
  <c r="D1476" i="1"/>
  <c r="C1476" i="1"/>
  <c r="G1476" i="1" s="1"/>
  <c r="D1475" i="1"/>
  <c r="C1475" i="1"/>
  <c r="G1475" i="1" s="1"/>
  <c r="D1474" i="1"/>
  <c r="C1474" i="1"/>
  <c r="G1474" i="1" s="1"/>
  <c r="H1473" i="1"/>
  <c r="D1473" i="1"/>
  <c r="C1473" i="1"/>
  <c r="G1473" i="1" s="1"/>
  <c r="H1472" i="1"/>
  <c r="D1472" i="1"/>
  <c r="C1472" i="1"/>
  <c r="G1472" i="1" s="1"/>
  <c r="D1471" i="1"/>
  <c r="C1471" i="1"/>
  <c r="G1471" i="1" s="1"/>
  <c r="D1470" i="1"/>
  <c r="C1470" i="1"/>
  <c r="G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G1346" i="1" s="1"/>
  <c r="D1345" i="1"/>
  <c r="C1345" i="1"/>
  <c r="G1345" i="1" s="1"/>
  <c r="H1344" i="1"/>
  <c r="D1344" i="1"/>
  <c r="C1344" i="1"/>
  <c r="G1344" i="1" s="1"/>
  <c r="H1343" i="1"/>
  <c r="D1343" i="1"/>
  <c r="C1343" i="1"/>
  <c r="G1343" i="1" s="1"/>
  <c r="D1342" i="1"/>
  <c r="C1342" i="1"/>
  <c r="D1341" i="1"/>
  <c r="C1341" i="1"/>
  <c r="G1341" i="1" s="1"/>
  <c r="D1340" i="1"/>
  <c r="H1340" i="1" s="1"/>
  <c r="C1340" i="1"/>
  <c r="H1339" i="1"/>
  <c r="D1339" i="1"/>
  <c r="C1339" i="1"/>
  <c r="G1339" i="1" s="1"/>
  <c r="D1338" i="1"/>
  <c r="C1338" i="1"/>
  <c r="G1338" i="1" s="1"/>
  <c r="D1337" i="1"/>
  <c r="C1337" i="1"/>
  <c r="G1337" i="1" s="1"/>
  <c r="H1336" i="1"/>
  <c r="D1336" i="1"/>
  <c r="C1336" i="1"/>
  <c r="G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D1261" i="1"/>
  <c r="G1261" i="1" s="1"/>
  <c r="C1261" i="1"/>
  <c r="G1260" i="1"/>
  <c r="D1260" i="1"/>
  <c r="C1260" i="1"/>
  <c r="C1259" i="1"/>
  <c r="G1258" i="1"/>
  <c r="D1258" i="1"/>
  <c r="C1258" i="1"/>
  <c r="H1258" i="1" s="1"/>
  <c r="D1257" i="1"/>
  <c r="G1257" i="1" s="1"/>
  <c r="C1257" i="1"/>
  <c r="D1256" i="1"/>
  <c r="G1256" i="1" s="1"/>
  <c r="C1256" i="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G1223" i="1"/>
  <c r="D1223" i="1"/>
  <c r="C1223" i="1"/>
  <c r="H1223" i="1" s="1"/>
  <c r="G1222" i="1"/>
  <c r="D1222" i="1"/>
  <c r="C1222" i="1"/>
  <c r="H1222" i="1" s="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G1214" i="1"/>
  <c r="D1214" i="1"/>
  <c r="C1214" i="1"/>
  <c r="H1214" i="1" s="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D1207" i="1"/>
  <c r="G1206" i="1"/>
  <c r="D1206" i="1"/>
  <c r="C1206" i="1"/>
  <c r="H1206" i="1" s="1"/>
  <c r="G1205" i="1"/>
  <c r="D1205" i="1"/>
  <c r="C1205" i="1"/>
  <c r="H1205" i="1" s="1"/>
  <c r="G1204" i="1"/>
  <c r="D1204" i="1"/>
  <c r="C1204" i="1"/>
  <c r="H1204" i="1" s="1"/>
  <c r="G1203" i="1"/>
  <c r="D1203" i="1"/>
  <c r="C1203" i="1"/>
  <c r="H1203" i="1" s="1"/>
  <c r="G1202" i="1"/>
  <c r="D1202" i="1"/>
  <c r="C1202" i="1"/>
  <c r="H1202" i="1" s="1"/>
  <c r="D1201" i="1"/>
  <c r="G1201" i="1" s="1"/>
  <c r="C1201" i="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G1183" i="1"/>
  <c r="D1183" i="1"/>
  <c r="C1183" i="1"/>
  <c r="H1183" i="1" s="1"/>
  <c r="G1182" i="1"/>
  <c r="D1182" i="1"/>
  <c r="C1182" i="1"/>
  <c r="H1182"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G1152" i="1"/>
  <c r="D1152" i="1"/>
  <c r="C1152" i="1"/>
  <c r="H1152" i="1" s="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G1124" i="1"/>
  <c r="D1124" i="1"/>
  <c r="C1124" i="1"/>
  <c r="H1124" i="1" s="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D1078" i="1"/>
  <c r="G1078" i="1" s="1"/>
  <c r="C1078" i="1"/>
  <c r="H1078" i="1" s="1"/>
  <c r="G1077" i="1"/>
  <c r="D1077" i="1"/>
  <c r="C1077" i="1"/>
  <c r="H1077" i="1" s="1"/>
  <c r="C1076" i="1"/>
  <c r="C1075" i="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G1047" i="1"/>
  <c r="D1047" i="1"/>
  <c r="C1047" i="1"/>
  <c r="H1047" i="1" s="1"/>
  <c r="G1046" i="1"/>
  <c r="D1046" i="1"/>
  <c r="C1046" i="1"/>
  <c r="H1046" i="1" s="1"/>
  <c r="G1045" i="1"/>
  <c r="D1045" i="1"/>
  <c r="C1045" i="1"/>
  <c r="H1045" i="1" s="1"/>
  <c r="G1044" i="1"/>
  <c r="D1044" i="1"/>
  <c r="C1044" i="1"/>
  <c r="H1044" i="1" s="1"/>
  <c r="G1043" i="1"/>
  <c r="D1043" i="1"/>
  <c r="C1043" i="1"/>
  <c r="H1043" i="1" s="1"/>
  <c r="D1042" i="1"/>
  <c r="G1042" i="1" s="1"/>
  <c r="C1042" i="1"/>
  <c r="D1041" i="1"/>
  <c r="G1041" i="1" s="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D1035" i="1"/>
  <c r="C1035" i="1"/>
  <c r="H1035" i="1" s="1"/>
  <c r="D1034" i="1"/>
  <c r="C1034" i="1"/>
  <c r="H1034" i="1" s="1"/>
  <c r="G1033" i="1"/>
  <c r="D1033" i="1"/>
  <c r="C1033" i="1"/>
  <c r="G1032" i="1"/>
  <c r="D1032" i="1"/>
  <c r="C1032" i="1"/>
  <c r="H1032" i="1" s="1"/>
  <c r="D1031" i="1"/>
  <c r="C1031" i="1"/>
  <c r="D1030" i="1"/>
  <c r="C1030" i="1"/>
  <c r="H1030" i="1" s="1"/>
  <c r="G1029" i="1"/>
  <c r="D1029" i="1"/>
  <c r="C1029" i="1"/>
  <c r="H1029" i="1" s="1"/>
  <c r="G1028" i="1"/>
  <c r="D1028" i="1"/>
  <c r="C1028" i="1"/>
  <c r="H1028" i="1" s="1"/>
  <c r="D1027" i="1"/>
  <c r="C1027" i="1"/>
  <c r="H1027" i="1" s="1"/>
  <c r="D1026" i="1"/>
  <c r="C1026" i="1"/>
  <c r="H1026" i="1" s="1"/>
  <c r="D1025" i="1"/>
  <c r="G1025" i="1" s="1"/>
  <c r="C1025" i="1"/>
  <c r="H1025" i="1" s="1"/>
  <c r="C1024" i="1"/>
  <c r="D1023" i="1"/>
  <c r="C1023" i="1"/>
  <c r="H1023" i="1" s="1"/>
  <c r="D1022" i="1"/>
  <c r="C1022" i="1"/>
  <c r="H1022" i="1" s="1"/>
  <c r="G1021" i="1"/>
  <c r="D1021" i="1"/>
  <c r="C1021" i="1"/>
  <c r="H1021" i="1" s="1"/>
  <c r="G1020" i="1"/>
  <c r="D1020" i="1"/>
  <c r="C1020" i="1"/>
  <c r="H1020" i="1" s="1"/>
  <c r="D1019" i="1"/>
  <c r="C1019" i="1"/>
  <c r="H1019" i="1" s="1"/>
  <c r="D1018" i="1"/>
  <c r="C1018" i="1"/>
  <c r="H1018" i="1" s="1"/>
  <c r="C1017" i="1"/>
  <c r="G1016" i="1"/>
  <c r="D1016" i="1"/>
  <c r="C1016" i="1"/>
  <c r="H1016" i="1" s="1"/>
  <c r="D1015" i="1"/>
  <c r="C1015" i="1"/>
  <c r="H1015" i="1" s="1"/>
  <c r="D1014" i="1"/>
  <c r="C1014" i="1"/>
  <c r="H1014" i="1" s="1"/>
  <c r="G1013" i="1"/>
  <c r="D1013" i="1"/>
  <c r="C1013" i="1"/>
  <c r="H1013" i="1" s="1"/>
  <c r="C1012" i="1"/>
  <c r="G1010" i="1"/>
  <c r="D1010" i="1"/>
  <c r="C1010" i="1"/>
  <c r="H1010" i="1" s="1"/>
  <c r="G1009" i="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D858" i="1"/>
  <c r="C858" i="1"/>
  <c r="H858" i="1" s="1"/>
  <c r="D857" i="1"/>
  <c r="C857" i="1"/>
  <c r="H857" i="1" s="1"/>
  <c r="G856" i="1"/>
  <c r="D856" i="1"/>
  <c r="C856" i="1"/>
  <c r="H856" i="1" s="1"/>
  <c r="G855" i="1"/>
  <c r="D855" i="1"/>
  <c r="C855" i="1"/>
  <c r="H855" i="1" s="1"/>
  <c r="D854" i="1"/>
  <c r="C854" i="1"/>
  <c r="H854" i="1" s="1"/>
  <c r="D853" i="1"/>
  <c r="C853" i="1"/>
  <c r="H853" i="1" s="1"/>
  <c r="G852" i="1"/>
  <c r="D852" i="1"/>
  <c r="C852" i="1"/>
  <c r="H852" i="1" s="1"/>
  <c r="G851" i="1"/>
  <c r="D851" i="1"/>
  <c r="C851" i="1"/>
  <c r="H851" i="1" s="1"/>
  <c r="D850" i="1"/>
  <c r="C850" i="1"/>
  <c r="H850" i="1" s="1"/>
  <c r="D849" i="1"/>
  <c r="C849" i="1"/>
  <c r="H849" i="1" s="1"/>
  <c r="G848" i="1"/>
  <c r="D848" i="1"/>
  <c r="C848" i="1"/>
  <c r="H848" i="1" s="1"/>
  <c r="G847" i="1"/>
  <c r="D847" i="1"/>
  <c r="C847" i="1"/>
  <c r="H847" i="1" s="1"/>
  <c r="D846" i="1"/>
  <c r="C846" i="1"/>
  <c r="H846" i="1" s="1"/>
  <c r="D845" i="1"/>
  <c r="C845" i="1"/>
  <c r="H845" i="1" s="1"/>
  <c r="G844" i="1"/>
  <c r="D844" i="1"/>
  <c r="C844" i="1"/>
  <c r="H844" i="1" s="1"/>
  <c r="G843" i="1"/>
  <c r="D843" i="1"/>
  <c r="C843" i="1"/>
  <c r="H843" i="1" s="1"/>
  <c r="D842" i="1"/>
  <c r="C842" i="1"/>
  <c r="H842" i="1" s="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D732" i="1"/>
  <c r="G732" i="1" s="1"/>
  <c r="C732" i="1"/>
  <c r="G731" i="1"/>
  <c r="D731" i="1"/>
  <c r="C731" i="1"/>
  <c r="H731" i="1" s="1"/>
  <c r="D730" i="1"/>
  <c r="G730" i="1" s="1"/>
  <c r="C730" i="1"/>
  <c r="G729" i="1"/>
  <c r="D729" i="1"/>
  <c r="C729" i="1"/>
  <c r="H729" i="1" s="1"/>
  <c r="G728" i="1"/>
  <c r="D728" i="1"/>
  <c r="C728" i="1"/>
  <c r="H728" i="1" s="1"/>
  <c r="D727" i="1"/>
  <c r="G727" i="1" s="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D676" i="1"/>
  <c r="G676" i="1" s="1"/>
  <c r="C676" i="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D663" i="1"/>
  <c r="G663" i="1" s="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D652" i="1"/>
  <c r="G652" i="1" s="1"/>
  <c r="C652" i="1"/>
  <c r="G651" i="1"/>
  <c r="D651" i="1"/>
  <c r="C651" i="1"/>
  <c r="H651" i="1" s="1"/>
  <c r="G650" i="1"/>
  <c r="D650" i="1"/>
  <c r="C650" i="1"/>
  <c r="H650" i="1" s="1"/>
  <c r="D649" i="1"/>
  <c r="G649" i="1" s="1"/>
  <c r="C649" i="1"/>
  <c r="H649" i="1" s="1"/>
  <c r="G648" i="1"/>
  <c r="D648" i="1"/>
  <c r="C648" i="1"/>
  <c r="H648" i="1" s="1"/>
  <c r="D647" i="1"/>
  <c r="G647" i="1" s="1"/>
  <c r="C647" i="1"/>
  <c r="D646" i="1"/>
  <c r="G646" i="1" s="1"/>
  <c r="C646" i="1"/>
  <c r="D645" i="1"/>
  <c r="G645" i="1" s="1"/>
  <c r="C645" i="1"/>
  <c r="H645" i="1" s="1"/>
  <c r="C642" i="1"/>
  <c r="C641" i="1"/>
  <c r="D636" i="1"/>
  <c r="G636" i="1" s="1"/>
  <c r="C636" i="1"/>
  <c r="H636" i="1" s="1"/>
  <c r="D635" i="1"/>
  <c r="G635" i="1" s="1"/>
  <c r="C635" i="1"/>
  <c r="G632" i="1"/>
  <c r="D632" i="1"/>
  <c r="C632" i="1"/>
  <c r="H632" i="1" s="1"/>
  <c r="G631" i="1"/>
  <c r="D631" i="1"/>
  <c r="C631" i="1"/>
  <c r="H631" i="1" s="1"/>
  <c r="G630" i="1"/>
  <c r="D630" i="1"/>
  <c r="C630" i="1"/>
  <c r="H630" i="1" s="1"/>
  <c r="G629" i="1"/>
  <c r="D629" i="1"/>
  <c r="C629" i="1"/>
  <c r="H629" i="1" s="1"/>
  <c r="G628" i="1"/>
  <c r="D628" i="1"/>
  <c r="C628" i="1"/>
  <c r="H628" i="1" s="1"/>
  <c r="G627" i="1"/>
  <c r="D627" i="1"/>
  <c r="C627" i="1"/>
  <c r="H627" i="1" s="1"/>
  <c r="G626" i="1"/>
  <c r="D626" i="1"/>
  <c r="C626" i="1"/>
  <c r="H626" i="1" s="1"/>
  <c r="G625" i="1"/>
  <c r="D625" i="1"/>
  <c r="C625" i="1"/>
  <c r="H625" i="1" s="1"/>
  <c r="G624" i="1"/>
  <c r="D624" i="1"/>
  <c r="C624" i="1"/>
  <c r="H624" i="1" s="1"/>
  <c r="D623" i="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G587" i="1"/>
  <c r="D587" i="1"/>
  <c r="C587" i="1"/>
  <c r="H587" i="1" s="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G578" i="1"/>
  <c r="D578" i="1"/>
  <c r="C578" i="1"/>
  <c r="H578" i="1" s="1"/>
  <c r="G577" i="1"/>
  <c r="D577" i="1"/>
  <c r="C577" i="1"/>
  <c r="H577" i="1" s="1"/>
  <c r="G576" i="1"/>
  <c r="D576" i="1"/>
  <c r="C576" i="1"/>
  <c r="H576" i="1" s="1"/>
  <c r="G575" i="1"/>
  <c r="D575" i="1"/>
  <c r="C575" i="1"/>
  <c r="H575" i="1" s="1"/>
  <c r="G574" i="1"/>
  <c r="D574" i="1"/>
  <c r="C574" i="1"/>
  <c r="H574" i="1" s="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D565" i="1"/>
  <c r="G564" i="1"/>
  <c r="D564" i="1"/>
  <c r="C564" i="1"/>
  <c r="H564" i="1" s="1"/>
  <c r="G563" i="1"/>
  <c r="D563" i="1"/>
  <c r="C563" i="1"/>
  <c r="H563" i="1" s="1"/>
  <c r="G562" i="1"/>
  <c r="D562" i="1"/>
  <c r="C562" i="1"/>
  <c r="H562" i="1" s="1"/>
  <c r="G561" i="1"/>
  <c r="D561" i="1"/>
  <c r="C561" i="1"/>
  <c r="H561"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D529" i="1"/>
  <c r="G528" i="1"/>
  <c r="D528" i="1"/>
  <c r="C528" i="1"/>
  <c r="H528" i="1" s="1"/>
  <c r="G527" i="1"/>
  <c r="D527" i="1"/>
  <c r="C527" i="1"/>
  <c r="H527" i="1" s="1"/>
  <c r="G526" i="1"/>
  <c r="D526" i="1"/>
  <c r="C526" i="1"/>
  <c r="H526" i="1" s="1"/>
  <c r="G525" i="1"/>
  <c r="D525" i="1"/>
  <c r="C525" i="1"/>
  <c r="H525" i="1" s="1"/>
  <c r="G524" i="1"/>
  <c r="D524" i="1"/>
  <c r="C524" i="1"/>
  <c r="H524" i="1" s="1"/>
  <c r="G523" i="1"/>
  <c r="D523" i="1"/>
  <c r="C523" i="1"/>
  <c r="H523" i="1" s="1"/>
  <c r="G522" i="1"/>
  <c r="D522" i="1"/>
  <c r="C522" i="1"/>
  <c r="H522" i="1" s="1"/>
  <c r="G521" i="1"/>
  <c r="D521" i="1"/>
  <c r="C521" i="1"/>
  <c r="H521" i="1" s="1"/>
  <c r="G520" i="1"/>
  <c r="D520" i="1"/>
  <c r="C520" i="1"/>
  <c r="H520" i="1" s="1"/>
  <c r="G519" i="1"/>
  <c r="D519" i="1"/>
  <c r="C519" i="1"/>
  <c r="H519" i="1" s="1"/>
  <c r="G518" i="1"/>
  <c r="D518" i="1"/>
  <c r="C518" i="1"/>
  <c r="H518" i="1" s="1"/>
  <c r="G517" i="1"/>
  <c r="D517" i="1"/>
  <c r="C517" i="1"/>
  <c r="H517" i="1" s="1"/>
  <c r="G516" i="1"/>
  <c r="D516" i="1"/>
  <c r="C516" i="1"/>
  <c r="H516" i="1" s="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G485" i="1"/>
  <c r="D485" i="1"/>
  <c r="C485" i="1"/>
  <c r="H485" i="1" s="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G466" i="1"/>
  <c r="D466" i="1"/>
  <c r="C466" i="1"/>
  <c r="H466" i="1" s="1"/>
  <c r="G465" i="1"/>
  <c r="D465" i="1"/>
  <c r="C465" i="1"/>
  <c r="H465" i="1" s="1"/>
  <c r="G464" i="1"/>
  <c r="D464" i="1"/>
  <c r="C464" i="1"/>
  <c r="H464" i="1" s="1"/>
  <c r="G463" i="1"/>
  <c r="D463" i="1"/>
  <c r="C463" i="1"/>
  <c r="H463" i="1" s="1"/>
  <c r="G462" i="1"/>
  <c r="D462" i="1"/>
  <c r="C462" i="1"/>
  <c r="H462" i="1" s="1"/>
  <c r="G461" i="1"/>
  <c r="D461" i="1"/>
  <c r="C461" i="1"/>
  <c r="H461" i="1" s="1"/>
  <c r="G460" i="1"/>
  <c r="D460" i="1"/>
  <c r="C460" i="1"/>
  <c r="H460" i="1" s="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3" i="1"/>
  <c r="D453" i="1"/>
  <c r="C453" i="1"/>
  <c r="H453" i="1" s="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G425" i="1"/>
  <c r="D425" i="1"/>
  <c r="C425" i="1"/>
  <c r="H425" i="1" s="1"/>
  <c r="D423" i="1"/>
  <c r="G423" i="1" s="1"/>
  <c r="C423" i="1"/>
  <c r="D422" i="1"/>
  <c r="G422" i="1" s="1"/>
  <c r="C422" i="1"/>
  <c r="C421" i="1"/>
  <c r="G416" i="1"/>
  <c r="D416" i="1"/>
  <c r="C416" i="1"/>
  <c r="H416" i="1" s="1"/>
  <c r="D415" i="1"/>
  <c r="G415" i="1" s="1"/>
  <c r="C415" i="1"/>
  <c r="D414" i="1"/>
  <c r="G414" i="1" s="1"/>
  <c r="C414" i="1"/>
  <c r="H414" i="1" s="1"/>
  <c r="G411" i="1"/>
  <c r="D411" i="1"/>
  <c r="C411" i="1"/>
  <c r="H411" i="1" s="1"/>
  <c r="G410" i="1"/>
  <c r="D410" i="1"/>
  <c r="C410" i="1"/>
  <c r="H410" i="1" s="1"/>
  <c r="G409" i="1"/>
  <c r="D409" i="1"/>
  <c r="C409" i="1"/>
  <c r="H409" i="1" s="1"/>
  <c r="G408" i="1"/>
  <c r="D408" i="1"/>
  <c r="C408" i="1"/>
  <c r="H408" i="1" s="1"/>
  <c r="G407" i="1"/>
  <c r="D407" i="1"/>
  <c r="C407" i="1"/>
  <c r="H407" i="1" s="1"/>
  <c r="G406" i="1"/>
  <c r="D406" i="1"/>
  <c r="C406" i="1"/>
  <c r="H406" i="1" s="1"/>
  <c r="G405" i="1"/>
  <c r="D405" i="1"/>
  <c r="C405" i="1"/>
  <c r="H405" i="1" s="1"/>
  <c r="G404" i="1"/>
  <c r="D404" i="1"/>
  <c r="C404" i="1"/>
  <c r="H404" i="1" s="1"/>
  <c r="G403" i="1"/>
  <c r="D403" i="1"/>
  <c r="C403" i="1"/>
  <c r="H403" i="1" s="1"/>
  <c r="G402" i="1"/>
  <c r="D402" i="1"/>
  <c r="C402" i="1"/>
  <c r="H402" i="1" s="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G395" i="1"/>
  <c r="D395" i="1"/>
  <c r="C395" i="1"/>
  <c r="H395" i="1" s="1"/>
  <c r="G394" i="1"/>
  <c r="D394" i="1"/>
  <c r="C394" i="1"/>
  <c r="H394" i="1" s="1"/>
  <c r="G393" i="1"/>
  <c r="D393" i="1"/>
  <c r="C393" i="1"/>
  <c r="H393" i="1" s="1"/>
  <c r="G392" i="1"/>
  <c r="D392" i="1"/>
  <c r="C392" i="1"/>
  <c r="H392" i="1" s="1"/>
  <c r="G391" i="1"/>
  <c r="D391" i="1"/>
  <c r="C391" i="1"/>
  <c r="H391" i="1" s="1"/>
  <c r="G390" i="1"/>
  <c r="D390" i="1"/>
  <c r="C390" i="1"/>
  <c r="G389" i="1"/>
  <c r="D389" i="1"/>
  <c r="C389" i="1"/>
  <c r="H389" i="1" s="1"/>
  <c r="D388" i="1"/>
  <c r="G388" i="1" s="1"/>
  <c r="C388" i="1"/>
  <c r="G387" i="1"/>
  <c r="D387" i="1"/>
  <c r="C387" i="1"/>
  <c r="H387" i="1" s="1"/>
  <c r="G386" i="1"/>
  <c r="D386" i="1"/>
  <c r="C386" i="1"/>
  <c r="H386" i="1" s="1"/>
  <c r="G385" i="1"/>
  <c r="D385" i="1"/>
  <c r="C385" i="1"/>
  <c r="H385" i="1" s="1"/>
  <c r="G384" i="1"/>
  <c r="D384" i="1"/>
  <c r="C384" i="1"/>
  <c r="H384" i="1" s="1"/>
  <c r="G383" i="1"/>
  <c r="D383" i="1"/>
  <c r="C383" i="1"/>
  <c r="H383" i="1" s="1"/>
  <c r="D382" i="1"/>
  <c r="C382" i="1"/>
  <c r="H382" i="1" s="1"/>
  <c r="D381" i="1"/>
  <c r="G381" i="1" s="1"/>
  <c r="C381" i="1"/>
  <c r="H381" i="1" s="1"/>
  <c r="G380" i="1"/>
  <c r="D380" i="1"/>
  <c r="C380" i="1"/>
  <c r="H380" i="1" s="1"/>
  <c r="G379" i="1"/>
  <c r="D379" i="1"/>
  <c r="C379" i="1"/>
  <c r="H379" i="1" s="1"/>
  <c r="D378" i="1"/>
  <c r="C378" i="1"/>
  <c r="H378" i="1" s="1"/>
  <c r="G377" i="1"/>
  <c r="D377" i="1"/>
  <c r="C377" i="1"/>
  <c r="H377" i="1" s="1"/>
  <c r="G376" i="1"/>
  <c r="D376" i="1"/>
  <c r="C376" i="1"/>
  <c r="H376" i="1" s="1"/>
  <c r="G375" i="1"/>
  <c r="D375" i="1"/>
  <c r="C375" i="1"/>
  <c r="H375" i="1" s="1"/>
  <c r="D374" i="1"/>
  <c r="C374" i="1"/>
  <c r="H374" i="1" s="1"/>
  <c r="G373" i="1"/>
  <c r="D373" i="1"/>
  <c r="C373" i="1"/>
  <c r="H373" i="1" s="1"/>
  <c r="G372" i="1"/>
  <c r="D372" i="1"/>
  <c r="C372" i="1"/>
  <c r="H372" i="1" s="1"/>
  <c r="G371" i="1"/>
  <c r="D371" i="1"/>
  <c r="C371" i="1"/>
  <c r="H371" i="1" s="1"/>
  <c r="D370" i="1"/>
  <c r="C370" i="1"/>
  <c r="H370" i="1" s="1"/>
  <c r="G369" i="1"/>
  <c r="D369" i="1"/>
  <c r="C369" i="1"/>
  <c r="H369" i="1" s="1"/>
  <c r="C368" i="1"/>
  <c r="G367" i="1"/>
  <c r="D367" i="1"/>
  <c r="C367" i="1"/>
  <c r="H367" i="1" s="1"/>
  <c r="D366" i="1"/>
  <c r="C366" i="1"/>
  <c r="H366" i="1" s="1"/>
  <c r="G365" i="1"/>
  <c r="D365" i="1"/>
  <c r="C365" i="1"/>
  <c r="H365" i="1" s="1"/>
  <c r="G364" i="1"/>
  <c r="D364" i="1"/>
  <c r="C364" i="1"/>
  <c r="H364" i="1" s="1"/>
  <c r="G363" i="1"/>
  <c r="D363" i="1"/>
  <c r="C363" i="1"/>
  <c r="H363" i="1" s="1"/>
  <c r="D362" i="1"/>
  <c r="C362" i="1"/>
  <c r="H362" i="1" s="1"/>
  <c r="G361" i="1"/>
  <c r="D361" i="1"/>
  <c r="C361" i="1"/>
  <c r="H361" i="1" s="1"/>
  <c r="G360" i="1"/>
  <c r="D360" i="1"/>
  <c r="C360" i="1"/>
  <c r="H360" i="1" s="1"/>
  <c r="D359" i="1"/>
  <c r="C359" i="1"/>
  <c r="H359" i="1" s="1"/>
  <c r="D358" i="1"/>
  <c r="C358" i="1"/>
  <c r="H358" i="1" s="1"/>
  <c r="G357" i="1"/>
  <c r="D357" i="1"/>
  <c r="C357" i="1"/>
  <c r="H357" i="1" s="1"/>
  <c r="G356" i="1"/>
  <c r="D356" i="1"/>
  <c r="C356" i="1"/>
  <c r="H356" i="1" s="1"/>
  <c r="D354" i="1"/>
  <c r="C354" i="1"/>
  <c r="H354" i="1" s="1"/>
  <c r="G353" i="1"/>
  <c r="D353" i="1"/>
  <c r="C353" i="1"/>
  <c r="H353" i="1" s="1"/>
  <c r="G352" i="1"/>
  <c r="D352" i="1"/>
  <c r="C352" i="1"/>
  <c r="H352" i="1" s="1"/>
  <c r="G351" i="1"/>
  <c r="D351" i="1"/>
  <c r="C351" i="1"/>
  <c r="H351" i="1" s="1"/>
  <c r="D350" i="1"/>
  <c r="C350" i="1"/>
  <c r="H350" i="1" s="1"/>
  <c r="G349" i="1"/>
  <c r="D349" i="1"/>
  <c r="C349" i="1"/>
  <c r="H349" i="1" s="1"/>
  <c r="G348" i="1"/>
  <c r="D348" i="1"/>
  <c r="C348" i="1"/>
  <c r="H348" i="1" s="1"/>
  <c r="G347" i="1"/>
  <c r="D347" i="1"/>
  <c r="C347" i="1"/>
  <c r="H347" i="1" s="1"/>
  <c r="D346" i="1"/>
  <c r="C346" i="1"/>
  <c r="H346" i="1" s="1"/>
  <c r="G345" i="1"/>
  <c r="D345" i="1"/>
  <c r="C345" i="1"/>
  <c r="H345" i="1" s="1"/>
  <c r="G344" i="1"/>
  <c r="D344" i="1"/>
  <c r="C344" i="1"/>
  <c r="H344" i="1" s="1"/>
  <c r="G343" i="1"/>
  <c r="D343" i="1"/>
  <c r="C343" i="1"/>
  <c r="H343" i="1" s="1"/>
  <c r="D342" i="1"/>
  <c r="C342" i="1"/>
  <c r="H342" i="1" s="1"/>
  <c r="G341" i="1"/>
  <c r="D341" i="1"/>
  <c r="C341" i="1"/>
  <c r="H341" i="1" s="1"/>
  <c r="G340" i="1"/>
  <c r="D340" i="1"/>
  <c r="C340" i="1"/>
  <c r="H340" i="1" s="1"/>
  <c r="G339" i="1"/>
  <c r="D339" i="1"/>
  <c r="C339" i="1"/>
  <c r="H339" i="1" s="1"/>
  <c r="D338" i="1"/>
  <c r="C338" i="1"/>
  <c r="H338" i="1" s="1"/>
  <c r="G337" i="1"/>
  <c r="D337" i="1"/>
  <c r="C337" i="1"/>
  <c r="H337" i="1" s="1"/>
  <c r="G336" i="1"/>
  <c r="D336" i="1"/>
  <c r="C336" i="1"/>
  <c r="H336" i="1" s="1"/>
  <c r="D335" i="1"/>
  <c r="C335" i="1"/>
  <c r="H335" i="1" s="1"/>
  <c r="D334" i="1"/>
  <c r="C334" i="1"/>
  <c r="H334" i="1" s="1"/>
  <c r="G333" i="1"/>
  <c r="D333" i="1"/>
  <c r="C333" i="1"/>
  <c r="H333" i="1" s="1"/>
  <c r="G332" i="1"/>
  <c r="D332" i="1"/>
  <c r="C332" i="1"/>
  <c r="H332" i="1" s="1"/>
  <c r="D331" i="1"/>
  <c r="C331" i="1"/>
  <c r="H331" i="1" s="1"/>
  <c r="D330" i="1"/>
  <c r="C330" i="1"/>
  <c r="H330" i="1" s="1"/>
  <c r="G329" i="1"/>
  <c r="D329" i="1"/>
  <c r="C329" i="1"/>
  <c r="H329" i="1" s="1"/>
  <c r="G328" i="1"/>
  <c r="D328" i="1"/>
  <c r="C328" i="1"/>
  <c r="H328" i="1" s="1"/>
  <c r="D327" i="1"/>
  <c r="C327" i="1"/>
  <c r="H327" i="1" s="1"/>
  <c r="D326" i="1"/>
  <c r="C326" i="1"/>
  <c r="H326" i="1" s="1"/>
  <c r="G325" i="1"/>
  <c r="D325" i="1"/>
  <c r="C325" i="1"/>
  <c r="H325" i="1" s="1"/>
  <c r="G324" i="1"/>
  <c r="D324" i="1"/>
  <c r="C324" i="1"/>
  <c r="H324" i="1" s="1"/>
  <c r="D323" i="1"/>
  <c r="C323" i="1"/>
  <c r="H323" i="1" s="1"/>
  <c r="D322" i="1"/>
  <c r="C322" i="1"/>
  <c r="H322" i="1" s="1"/>
  <c r="G321" i="1"/>
  <c r="D321" i="1"/>
  <c r="C321" i="1"/>
  <c r="H321" i="1" s="1"/>
  <c r="G320" i="1"/>
  <c r="D320" i="1"/>
  <c r="C320" i="1"/>
  <c r="H320" i="1" s="1"/>
  <c r="D319" i="1"/>
  <c r="C319" i="1"/>
  <c r="H319" i="1" s="1"/>
  <c r="D318" i="1"/>
  <c r="C318" i="1"/>
  <c r="H318" i="1" s="1"/>
  <c r="G317" i="1"/>
  <c r="D317" i="1"/>
  <c r="C317" i="1"/>
  <c r="H317" i="1" s="1"/>
  <c r="G316" i="1"/>
  <c r="D316" i="1"/>
  <c r="C316" i="1"/>
  <c r="H316" i="1" s="1"/>
  <c r="D315" i="1"/>
  <c r="C315" i="1"/>
  <c r="H315" i="1" s="1"/>
  <c r="D314" i="1"/>
  <c r="C314" i="1"/>
  <c r="H314" i="1" s="1"/>
  <c r="G313" i="1"/>
  <c r="D313" i="1"/>
  <c r="C313" i="1"/>
  <c r="H313" i="1" s="1"/>
  <c r="G312" i="1"/>
  <c r="D312" i="1"/>
  <c r="C312" i="1"/>
  <c r="H312" i="1" s="1"/>
  <c r="D311" i="1"/>
  <c r="C311" i="1"/>
  <c r="H311" i="1" s="1"/>
  <c r="D310" i="1"/>
  <c r="C310" i="1"/>
  <c r="H310" i="1" s="1"/>
  <c r="G309" i="1"/>
  <c r="D309" i="1"/>
  <c r="C309" i="1"/>
  <c r="H309" i="1" s="1"/>
  <c r="G308" i="1"/>
  <c r="D308" i="1"/>
  <c r="C308" i="1"/>
  <c r="H308" i="1" s="1"/>
  <c r="D307" i="1"/>
  <c r="C307" i="1"/>
  <c r="H307" i="1" s="1"/>
  <c r="D306" i="1"/>
  <c r="C306" i="1"/>
  <c r="H306" i="1" s="1"/>
  <c r="G305" i="1"/>
  <c r="D305" i="1"/>
  <c r="C305" i="1"/>
  <c r="H305" i="1" s="1"/>
  <c r="G304" i="1"/>
  <c r="D304" i="1"/>
  <c r="C304" i="1"/>
  <c r="H304" i="1" s="1"/>
  <c r="D303" i="1"/>
  <c r="D302" i="1"/>
  <c r="C302" i="1"/>
  <c r="D301" i="1"/>
  <c r="G301" i="1" s="1"/>
  <c r="C301" i="1"/>
  <c r="H301" i="1" s="1"/>
  <c r="D300" i="1"/>
  <c r="G300" i="1" s="1"/>
  <c r="C300" i="1"/>
  <c r="H300" i="1" s="1"/>
  <c r="D299" i="1"/>
  <c r="C299" i="1"/>
  <c r="H299" i="1" s="1"/>
  <c r="D298" i="1"/>
  <c r="C298" i="1"/>
  <c r="H298" i="1" s="1"/>
  <c r="D294" i="1"/>
  <c r="C294" i="1"/>
  <c r="H294" i="1" s="1"/>
  <c r="D293" i="1"/>
  <c r="C293" i="1"/>
  <c r="H293" i="1" s="1"/>
  <c r="G292" i="1"/>
  <c r="D292" i="1"/>
  <c r="C292" i="1"/>
  <c r="H292" i="1" s="1"/>
  <c r="G291" i="1"/>
  <c r="D291" i="1"/>
  <c r="C291" i="1"/>
  <c r="H291" i="1" s="1"/>
  <c r="D290" i="1"/>
  <c r="C290" i="1"/>
  <c r="H290" i="1" s="1"/>
  <c r="D289" i="1"/>
  <c r="C289" i="1"/>
  <c r="H289" i="1" s="1"/>
  <c r="G288" i="1"/>
  <c r="D288" i="1"/>
  <c r="C288" i="1"/>
  <c r="H288" i="1" s="1"/>
  <c r="G287" i="1"/>
  <c r="D287" i="1"/>
  <c r="C287" i="1"/>
  <c r="H287" i="1" s="1"/>
  <c r="D286" i="1"/>
  <c r="C286" i="1"/>
  <c r="H286" i="1" s="1"/>
  <c r="D285" i="1"/>
  <c r="C285" i="1"/>
  <c r="H285" i="1" s="1"/>
  <c r="G284" i="1"/>
  <c r="D284" i="1"/>
  <c r="C284" i="1"/>
  <c r="H284" i="1" s="1"/>
  <c r="G283" i="1"/>
  <c r="D283" i="1"/>
  <c r="C283" i="1"/>
  <c r="H283" i="1" s="1"/>
  <c r="D282" i="1"/>
  <c r="C282" i="1"/>
  <c r="H282" i="1" s="1"/>
  <c r="D281" i="1"/>
  <c r="C281" i="1"/>
  <c r="H281" i="1" s="1"/>
  <c r="G280" i="1"/>
  <c r="D280" i="1"/>
  <c r="C280" i="1"/>
  <c r="H280" i="1" s="1"/>
  <c r="G279" i="1"/>
  <c r="D279" i="1"/>
  <c r="C279" i="1"/>
  <c r="H279" i="1" s="1"/>
  <c r="D278" i="1"/>
  <c r="C278" i="1"/>
  <c r="H278" i="1" s="1"/>
  <c r="D277" i="1"/>
  <c r="C277" i="1"/>
  <c r="H277" i="1" s="1"/>
  <c r="G276" i="1"/>
  <c r="D276" i="1"/>
  <c r="C276" i="1"/>
  <c r="H276" i="1" s="1"/>
  <c r="G275" i="1"/>
  <c r="D275" i="1"/>
  <c r="C275" i="1"/>
  <c r="H275" i="1" s="1"/>
  <c r="D274" i="1"/>
  <c r="C274" i="1"/>
  <c r="H274" i="1" s="1"/>
  <c r="D273" i="1"/>
  <c r="C273" i="1"/>
  <c r="H273" i="1" s="1"/>
  <c r="G272" i="1"/>
  <c r="D272" i="1"/>
  <c r="C272" i="1"/>
  <c r="H272" i="1" s="1"/>
  <c r="G271" i="1"/>
  <c r="D271" i="1"/>
  <c r="C271" i="1"/>
  <c r="H271" i="1" s="1"/>
  <c r="D270" i="1"/>
  <c r="C270" i="1"/>
  <c r="H270" i="1" s="1"/>
  <c r="D269" i="1"/>
  <c r="G268" i="1"/>
  <c r="D268" i="1"/>
  <c r="C268" i="1"/>
  <c r="H268" i="1" s="1"/>
  <c r="G267" i="1"/>
  <c r="D267" i="1"/>
  <c r="C267" i="1"/>
  <c r="H267" i="1" s="1"/>
  <c r="D266" i="1"/>
  <c r="C266" i="1"/>
  <c r="H266" i="1" s="1"/>
  <c r="D265" i="1"/>
  <c r="C265" i="1"/>
  <c r="H265" i="1" s="1"/>
  <c r="G264" i="1"/>
  <c r="D264" i="1"/>
  <c r="C264" i="1"/>
  <c r="H264" i="1" s="1"/>
  <c r="G263" i="1"/>
  <c r="D263" i="1"/>
  <c r="C263" i="1"/>
  <c r="H263" i="1" s="1"/>
  <c r="D262" i="1"/>
  <c r="C262" i="1"/>
  <c r="H262" i="1" s="1"/>
  <c r="D261" i="1"/>
  <c r="C261" i="1"/>
  <c r="H261" i="1" s="1"/>
  <c r="G260" i="1"/>
  <c r="D260" i="1"/>
  <c r="C260" i="1"/>
  <c r="H260" i="1" s="1"/>
  <c r="G259" i="1"/>
  <c r="D259" i="1"/>
  <c r="C259" i="1"/>
  <c r="H259" i="1" s="1"/>
  <c r="D258" i="1"/>
  <c r="C258" i="1"/>
  <c r="H258" i="1" s="1"/>
  <c r="D257" i="1"/>
  <c r="C257" i="1"/>
  <c r="H257" i="1" s="1"/>
  <c r="G256" i="1"/>
  <c r="D256" i="1"/>
  <c r="C256" i="1"/>
  <c r="H256" i="1" s="1"/>
  <c r="G255" i="1"/>
  <c r="D255" i="1"/>
  <c r="C255" i="1"/>
  <c r="H255" i="1" s="1"/>
  <c r="D254" i="1"/>
  <c r="C254" i="1"/>
  <c r="H254" i="1" s="1"/>
  <c r="D253" i="1"/>
  <c r="C253" i="1"/>
  <c r="H253" i="1" s="1"/>
  <c r="G252" i="1"/>
  <c r="D252" i="1"/>
  <c r="C252" i="1"/>
  <c r="H252" i="1" s="1"/>
  <c r="G251" i="1"/>
  <c r="D251" i="1"/>
  <c r="C251" i="1"/>
  <c r="H251" i="1" s="1"/>
  <c r="D250" i="1"/>
  <c r="C250" i="1"/>
  <c r="H250" i="1" s="1"/>
  <c r="D249" i="1"/>
  <c r="C249" i="1"/>
  <c r="H249" i="1" s="1"/>
  <c r="G248" i="1"/>
  <c r="D248" i="1"/>
  <c r="C248" i="1"/>
  <c r="H248" i="1" s="1"/>
  <c r="G247" i="1"/>
  <c r="D247" i="1"/>
  <c r="C247" i="1"/>
  <c r="H247" i="1" s="1"/>
  <c r="D246" i="1"/>
  <c r="C246" i="1"/>
  <c r="H246" i="1" s="1"/>
  <c r="D245" i="1"/>
  <c r="C245" i="1"/>
  <c r="H245" i="1" s="1"/>
  <c r="G244" i="1"/>
  <c r="D244" i="1"/>
  <c r="C244" i="1"/>
  <c r="H244" i="1" s="1"/>
  <c r="G243" i="1"/>
  <c r="D243" i="1"/>
  <c r="C243" i="1"/>
  <c r="H243" i="1" s="1"/>
  <c r="D242" i="1"/>
  <c r="C242" i="1"/>
  <c r="H242" i="1" s="1"/>
  <c r="D241" i="1"/>
  <c r="C241" i="1"/>
  <c r="H241" i="1" s="1"/>
  <c r="G240" i="1"/>
  <c r="D240" i="1"/>
  <c r="C240" i="1"/>
  <c r="H240" i="1" s="1"/>
  <c r="G239" i="1"/>
  <c r="D239" i="1"/>
  <c r="C239" i="1"/>
  <c r="H239" i="1" s="1"/>
  <c r="D238" i="1"/>
  <c r="C238" i="1"/>
  <c r="H238" i="1" s="1"/>
  <c r="D237" i="1"/>
  <c r="C237" i="1"/>
  <c r="H237" i="1" s="1"/>
  <c r="G236" i="1"/>
  <c r="D236" i="1"/>
  <c r="C236" i="1"/>
  <c r="H236" i="1" s="1"/>
  <c r="G235" i="1"/>
  <c r="D235" i="1"/>
  <c r="C235" i="1"/>
  <c r="H235" i="1" s="1"/>
  <c r="D234" i="1"/>
  <c r="C234" i="1"/>
  <c r="H234" i="1" s="1"/>
  <c r="D233" i="1"/>
  <c r="C233" i="1"/>
  <c r="H233" i="1" s="1"/>
  <c r="G232" i="1"/>
  <c r="D232" i="1"/>
  <c r="C232" i="1"/>
  <c r="H232" i="1" s="1"/>
  <c r="G231" i="1"/>
  <c r="D231" i="1"/>
  <c r="C231" i="1"/>
  <c r="H231" i="1" s="1"/>
  <c r="D230" i="1"/>
  <c r="C230" i="1"/>
  <c r="H230" i="1" s="1"/>
  <c r="D229" i="1"/>
  <c r="C229" i="1"/>
  <c r="H229" i="1" s="1"/>
  <c r="G228" i="1"/>
  <c r="D228" i="1"/>
  <c r="C228" i="1"/>
  <c r="H228" i="1" s="1"/>
  <c r="G227" i="1"/>
  <c r="D227" i="1"/>
  <c r="C227" i="1"/>
  <c r="H227" i="1" s="1"/>
  <c r="D226" i="1"/>
  <c r="C226" i="1"/>
  <c r="H226" i="1" s="1"/>
  <c r="D225" i="1"/>
  <c r="C225" i="1"/>
  <c r="H225" i="1" s="1"/>
  <c r="G224" i="1"/>
  <c r="D224" i="1"/>
  <c r="C224" i="1"/>
  <c r="H224" i="1" s="1"/>
  <c r="G223" i="1"/>
  <c r="D223" i="1"/>
  <c r="C223" i="1"/>
  <c r="H223" i="1" s="1"/>
  <c r="D222" i="1"/>
  <c r="C222" i="1"/>
  <c r="H222" i="1" s="1"/>
  <c r="D221" i="1"/>
  <c r="C221" i="1"/>
  <c r="H221" i="1" s="1"/>
  <c r="G220" i="1"/>
  <c r="D220" i="1"/>
  <c r="C220" i="1"/>
  <c r="H220" i="1" s="1"/>
  <c r="D219" i="1"/>
  <c r="G219" i="1" s="1"/>
  <c r="C219" i="1"/>
  <c r="D218" i="1"/>
  <c r="C218" i="1"/>
  <c r="H218" i="1" s="1"/>
  <c r="D217" i="1"/>
  <c r="C217" i="1"/>
  <c r="H217" i="1" s="1"/>
  <c r="G216" i="1"/>
  <c r="D216" i="1"/>
  <c r="C216" i="1"/>
  <c r="H216" i="1" s="1"/>
  <c r="D215" i="1"/>
  <c r="G215" i="1" s="1"/>
  <c r="C215" i="1"/>
  <c r="D214" i="1"/>
  <c r="C214" i="1"/>
  <c r="H214" i="1" s="1"/>
  <c r="D213" i="1"/>
  <c r="C213" i="1"/>
  <c r="D212" i="1"/>
  <c r="G212" i="1" s="1"/>
  <c r="C212" i="1"/>
  <c r="H212" i="1" s="1"/>
  <c r="D211" i="1"/>
  <c r="G211" i="1" s="1"/>
  <c r="C211" i="1"/>
  <c r="D210" i="1"/>
  <c r="C210" i="1"/>
  <c r="H210" i="1" s="1"/>
  <c r="D209" i="1"/>
  <c r="C209" i="1"/>
  <c r="H209" i="1" s="1"/>
  <c r="G208" i="1"/>
  <c r="D208" i="1"/>
  <c r="C208" i="1"/>
  <c r="H208" i="1" s="1"/>
  <c r="D207" i="1"/>
  <c r="G207" i="1" s="1"/>
  <c r="C207" i="1"/>
  <c r="D206" i="1"/>
  <c r="C206" i="1"/>
  <c r="H206" i="1" s="1"/>
  <c r="D205" i="1"/>
  <c r="C205" i="1"/>
  <c r="H205" i="1" s="1"/>
  <c r="G204" i="1"/>
  <c r="D204" i="1"/>
  <c r="C204" i="1"/>
  <c r="H204" i="1" s="1"/>
  <c r="D203" i="1"/>
  <c r="G203" i="1" s="1"/>
  <c r="C203" i="1"/>
  <c r="D202" i="1"/>
  <c r="C202" i="1"/>
  <c r="H202" i="1" s="1"/>
  <c r="D201" i="1"/>
  <c r="C201" i="1"/>
  <c r="H201" i="1" s="1"/>
  <c r="G200" i="1"/>
  <c r="D200" i="1"/>
  <c r="C200" i="1"/>
  <c r="H200" i="1" s="1"/>
  <c r="D199" i="1"/>
  <c r="G199" i="1" s="1"/>
  <c r="C199" i="1"/>
  <c r="D198" i="1"/>
  <c r="C198" i="1"/>
  <c r="H198" i="1" s="1"/>
  <c r="D197" i="1"/>
  <c r="C197" i="1"/>
  <c r="H197" i="1" s="1"/>
  <c r="G196" i="1"/>
  <c r="D196" i="1"/>
  <c r="C196" i="1"/>
  <c r="H196" i="1" s="1"/>
  <c r="D195" i="1"/>
  <c r="G195" i="1" s="1"/>
  <c r="C195" i="1"/>
  <c r="D194" i="1"/>
  <c r="C194" i="1"/>
  <c r="H194" i="1" s="1"/>
  <c r="D193" i="1"/>
  <c r="C193" i="1"/>
  <c r="G192" i="1"/>
  <c r="D192" i="1"/>
  <c r="C192" i="1"/>
  <c r="H192" i="1" s="1"/>
  <c r="D191" i="1"/>
  <c r="G191" i="1" s="1"/>
  <c r="C191" i="1"/>
  <c r="C190" i="1"/>
  <c r="D189" i="1"/>
  <c r="C189" i="1"/>
  <c r="H189" i="1" s="1"/>
  <c r="G188" i="1"/>
  <c r="D188" i="1"/>
  <c r="C188" i="1"/>
  <c r="H188" i="1" s="1"/>
  <c r="D187" i="1"/>
  <c r="G187" i="1" s="1"/>
  <c r="C187" i="1"/>
  <c r="D186" i="1"/>
  <c r="C186" i="1"/>
  <c r="H186" i="1" s="1"/>
  <c r="D185" i="1"/>
  <c r="C185" i="1"/>
  <c r="H185" i="1" s="1"/>
  <c r="G184" i="1"/>
  <c r="D184" i="1"/>
  <c r="C184" i="1"/>
  <c r="H184" i="1" s="1"/>
  <c r="D183" i="1"/>
  <c r="G183" i="1" s="1"/>
  <c r="C183" i="1"/>
  <c r="D182" i="1"/>
  <c r="C182" i="1"/>
  <c r="D181" i="1"/>
  <c r="C181" i="1"/>
  <c r="G180" i="1"/>
  <c r="D180" i="1"/>
  <c r="C180" i="1"/>
  <c r="H180" i="1" s="1"/>
  <c r="D179" i="1"/>
  <c r="G179" i="1" s="1"/>
  <c r="C179" i="1"/>
  <c r="D178" i="1"/>
  <c r="C178" i="1"/>
  <c r="H178" i="1" s="1"/>
  <c r="D177" i="1"/>
  <c r="C177" i="1"/>
  <c r="D176" i="1"/>
  <c r="G176" i="1" s="1"/>
  <c r="C176" i="1"/>
  <c r="D175" i="1"/>
  <c r="G175" i="1" s="1"/>
  <c r="C175" i="1"/>
  <c r="D174" i="1"/>
  <c r="C174" i="1"/>
  <c r="D173" i="1"/>
  <c r="C173" i="1"/>
  <c r="H173" i="1" s="1"/>
  <c r="G172" i="1"/>
  <c r="D172" i="1"/>
  <c r="C172" i="1"/>
  <c r="H172" i="1" s="1"/>
  <c r="D171" i="1"/>
  <c r="G171" i="1" s="1"/>
  <c r="C171" i="1"/>
  <c r="D170" i="1"/>
  <c r="C170" i="1"/>
  <c r="H170" i="1" s="1"/>
  <c r="D169" i="1"/>
  <c r="C169" i="1"/>
  <c r="G168" i="1"/>
  <c r="D168" i="1"/>
  <c r="C168" i="1"/>
  <c r="H168" i="1" s="1"/>
  <c r="D167" i="1"/>
  <c r="G167" i="1" s="1"/>
  <c r="C167" i="1"/>
  <c r="D166" i="1"/>
  <c r="C166" i="1"/>
  <c r="D165" i="1"/>
  <c r="C165" i="1"/>
  <c r="H165" i="1" s="1"/>
  <c r="G164" i="1"/>
  <c r="D164" i="1"/>
  <c r="C164" i="1"/>
  <c r="D163" i="1"/>
  <c r="G163" i="1" s="1"/>
  <c r="C163" i="1"/>
  <c r="D162" i="1"/>
  <c r="C162" i="1"/>
  <c r="H162" i="1" s="1"/>
  <c r="D161" i="1"/>
  <c r="C161" i="1"/>
  <c r="D159" i="1"/>
  <c r="C159" i="1"/>
  <c r="G159" i="1" s="1"/>
  <c r="D158" i="1"/>
  <c r="C158" i="1"/>
  <c r="G158" i="1" s="1"/>
  <c r="D157" i="1"/>
  <c r="C157" i="1"/>
  <c r="G157" i="1" s="1"/>
  <c r="D156" i="1"/>
  <c r="C156" i="1"/>
  <c r="G156" i="1" s="1"/>
  <c r="D155" i="1"/>
  <c r="C155" i="1"/>
  <c r="D154" i="1"/>
  <c r="C154" i="1"/>
  <c r="G154" i="1" s="1"/>
  <c r="D153" i="1"/>
  <c r="C153" i="1"/>
  <c r="G153" i="1" s="1"/>
  <c r="D152" i="1"/>
  <c r="C152" i="1"/>
  <c r="G152" i="1" s="1"/>
  <c r="D151" i="1"/>
  <c r="C151" i="1"/>
  <c r="G151" i="1" s="1"/>
  <c r="C150" i="1"/>
  <c r="D147" i="1"/>
  <c r="C147" i="1"/>
  <c r="G147" i="1" s="1"/>
  <c r="D146" i="1"/>
  <c r="C146" i="1"/>
  <c r="G146" i="1" s="1"/>
  <c r="D145" i="1"/>
  <c r="C145" i="1"/>
  <c r="G145" i="1" s="1"/>
  <c r="D144" i="1"/>
  <c r="C144" i="1"/>
  <c r="G144" i="1" s="1"/>
  <c r="D143" i="1"/>
  <c r="C143" i="1"/>
  <c r="G143" i="1" s="1"/>
  <c r="D142" i="1"/>
  <c r="C142" i="1"/>
  <c r="G142" i="1" s="1"/>
  <c r="D141" i="1"/>
  <c r="C141" i="1"/>
  <c r="G141" i="1" s="1"/>
  <c r="D140" i="1"/>
  <c r="C140" i="1"/>
  <c r="G140" i="1" s="1"/>
  <c r="D139" i="1"/>
  <c r="C139" i="1"/>
  <c r="G139" i="1" s="1"/>
  <c r="D138" i="1"/>
  <c r="C138" i="1"/>
  <c r="G138" i="1" s="1"/>
  <c r="D137" i="1"/>
  <c r="C137" i="1"/>
  <c r="G137" i="1" s="1"/>
  <c r="D136" i="1"/>
  <c r="C136" i="1"/>
  <c r="G136" i="1" s="1"/>
  <c r="D135" i="1"/>
  <c r="C135" i="1"/>
  <c r="G135" i="1" s="1"/>
  <c r="D134" i="1"/>
  <c r="C134" i="1"/>
  <c r="G134" i="1" s="1"/>
  <c r="D133" i="1"/>
  <c r="C133" i="1"/>
  <c r="D132" i="1"/>
  <c r="C132" i="1"/>
  <c r="D131" i="1"/>
  <c r="C131" i="1"/>
  <c r="D130" i="1"/>
  <c r="C130" i="1"/>
  <c r="D129" i="1"/>
  <c r="C129" i="1"/>
  <c r="G129" i="1" s="1"/>
  <c r="D128" i="1"/>
  <c r="C128" i="1"/>
  <c r="G128" i="1" s="1"/>
  <c r="D127" i="1"/>
  <c r="C127" i="1"/>
  <c r="G127" i="1" s="1"/>
  <c r="D126" i="1"/>
  <c r="C126" i="1"/>
  <c r="D125" i="1"/>
  <c r="C125" i="1"/>
  <c r="G125" i="1" s="1"/>
  <c r="D124" i="1"/>
  <c r="C124" i="1"/>
  <c r="D123" i="1"/>
  <c r="C123" i="1"/>
  <c r="G123" i="1" s="1"/>
  <c r="D122" i="1"/>
  <c r="C122" i="1"/>
  <c r="D120" i="1"/>
  <c r="C120" i="1"/>
  <c r="G120" i="1" s="1"/>
  <c r="D119" i="1"/>
  <c r="C119" i="1"/>
  <c r="G119" i="1" s="1"/>
  <c r="D118" i="1"/>
  <c r="C118" i="1"/>
  <c r="G118" i="1" s="1"/>
  <c r="D117" i="1"/>
  <c r="C117" i="1"/>
  <c r="G117" i="1" s="1"/>
  <c r="D116" i="1"/>
  <c r="C116" i="1"/>
  <c r="G116" i="1" s="1"/>
  <c r="D115" i="1"/>
  <c r="C115" i="1"/>
  <c r="H115" i="1" s="1"/>
  <c r="D114" i="1"/>
  <c r="C114" i="1"/>
  <c r="G114" i="1" s="1"/>
  <c r="D113" i="1"/>
  <c r="C113" i="1"/>
  <c r="G113" i="1" s="1"/>
  <c r="D112" i="1"/>
  <c r="C112" i="1"/>
  <c r="G112" i="1" s="1"/>
  <c r="D111" i="1"/>
  <c r="C111" i="1"/>
  <c r="H111" i="1" s="1"/>
  <c r="D110" i="1"/>
  <c r="C110" i="1"/>
  <c r="G110" i="1" s="1"/>
  <c r="D109" i="1"/>
  <c r="C109" i="1"/>
  <c r="H109" i="1" s="1"/>
  <c r="D108" i="1"/>
  <c r="C108" i="1"/>
  <c r="G108" i="1" s="1"/>
  <c r="D107" i="1"/>
  <c r="C107" i="1"/>
  <c r="G107" i="1" s="1"/>
  <c r="D106" i="1"/>
  <c r="C106" i="1"/>
  <c r="H106" i="1" s="1"/>
  <c r="D105" i="1"/>
  <c r="C105" i="1"/>
  <c r="G105" i="1" s="1"/>
  <c r="D104" i="1"/>
  <c r="C104" i="1"/>
  <c r="H104" i="1" s="1"/>
  <c r="D103" i="1"/>
  <c r="C103" i="1"/>
  <c r="G103" i="1" s="1"/>
  <c r="D102" i="1"/>
  <c r="D101" i="1"/>
  <c r="C101" i="1"/>
  <c r="H101" i="1" s="1"/>
  <c r="D100" i="1"/>
  <c r="C100" i="1"/>
  <c r="G100" i="1" s="1"/>
  <c r="D99" i="1"/>
  <c r="C99" i="1"/>
  <c r="H99" i="1" s="1"/>
  <c r="D98" i="1"/>
  <c r="C98" i="1"/>
  <c r="G98" i="1" s="1"/>
  <c r="D97" i="1"/>
  <c r="C97" i="1"/>
  <c r="H97" i="1" s="1"/>
  <c r="D96" i="1"/>
  <c r="C96" i="1"/>
  <c r="G96" i="1" s="1"/>
  <c r="D95" i="1"/>
  <c r="C95" i="1"/>
  <c r="H95" i="1" s="1"/>
  <c r="D94" i="1"/>
  <c r="C94" i="1"/>
  <c r="G94" i="1" s="1"/>
  <c r="D93" i="1"/>
  <c r="C93" i="1"/>
  <c r="H93" i="1" s="1"/>
  <c r="D92" i="1"/>
  <c r="C92" i="1"/>
  <c r="G92" i="1" s="1"/>
  <c r="D91" i="1"/>
  <c r="C91" i="1"/>
  <c r="H91" i="1" s="1"/>
  <c r="D90" i="1"/>
  <c r="C90" i="1"/>
  <c r="G90" i="1" s="1"/>
  <c r="D89" i="1"/>
  <c r="C89" i="1"/>
  <c r="H89" i="1" s="1"/>
  <c r="D88" i="1"/>
  <c r="C88" i="1"/>
  <c r="G88" i="1" s="1"/>
  <c r="D87" i="1"/>
  <c r="C87" i="1"/>
  <c r="H87" i="1" s="1"/>
  <c r="D86" i="1"/>
  <c r="C86" i="1"/>
  <c r="H86" i="1" s="1"/>
  <c r="D85" i="1"/>
  <c r="C85" i="1"/>
  <c r="G85" i="1" s="1"/>
  <c r="D84" i="1"/>
  <c r="C84" i="1"/>
  <c r="H84" i="1" s="1"/>
  <c r="D83" i="1"/>
  <c r="C83" i="1"/>
  <c r="G83" i="1" s="1"/>
  <c r="D82" i="1"/>
  <c r="C82" i="1"/>
  <c r="H82" i="1" s="1"/>
  <c r="D81" i="1"/>
  <c r="C81" i="1"/>
  <c r="D80" i="1"/>
  <c r="C80" i="1"/>
  <c r="H80" i="1" s="1"/>
  <c r="D79" i="1"/>
  <c r="C79" i="1"/>
  <c r="C78" i="1"/>
  <c r="D77" i="1"/>
  <c r="C77" i="1"/>
  <c r="G77" i="1" s="1"/>
  <c r="D76" i="1"/>
  <c r="C76" i="1"/>
  <c r="H76" i="1" s="1"/>
  <c r="D75" i="1"/>
  <c r="C75" i="1"/>
  <c r="G75" i="1" s="1"/>
  <c r="D74" i="1"/>
  <c r="C74" i="1"/>
  <c r="H74" i="1" s="1"/>
  <c r="D73" i="1"/>
  <c r="C73" i="1"/>
  <c r="G73" i="1" s="1"/>
  <c r="D72" i="1"/>
  <c r="C72" i="1"/>
  <c r="H72" i="1" s="1"/>
  <c r="D71" i="1"/>
  <c r="C71" i="1"/>
  <c r="G71" i="1" s="1"/>
  <c r="D70" i="1"/>
  <c r="C70" i="1"/>
  <c r="H70" i="1" s="1"/>
  <c r="D69" i="1"/>
  <c r="C69" i="1"/>
  <c r="H69" i="1" s="1"/>
  <c r="D68" i="1"/>
  <c r="C68" i="1"/>
  <c r="G68" i="1" s="1"/>
  <c r="D67" i="1"/>
  <c r="C67" i="1"/>
  <c r="H67" i="1" s="1"/>
  <c r="D66" i="1"/>
  <c r="C66" i="1"/>
  <c r="G66" i="1" s="1"/>
  <c r="D65" i="1"/>
  <c r="C65" i="1"/>
  <c r="D64" i="1"/>
  <c r="C64" i="1"/>
  <c r="H64" i="1" s="1"/>
  <c r="D63" i="1"/>
  <c r="C63" i="1"/>
  <c r="G63" i="1" s="1"/>
  <c r="D62" i="1"/>
  <c r="C62" i="1"/>
  <c r="H62" i="1" s="1"/>
  <c r="D61" i="1"/>
  <c r="C61" i="1"/>
  <c r="H61" i="1" s="1"/>
  <c r="D60" i="1"/>
  <c r="C60" i="1"/>
  <c r="G60" i="1" s="1"/>
  <c r="D59" i="1"/>
  <c r="C59" i="1"/>
  <c r="H59" i="1" s="1"/>
  <c r="D58" i="1"/>
  <c r="C58" i="1"/>
  <c r="G58" i="1" s="1"/>
  <c r="D57" i="1"/>
  <c r="C57" i="1"/>
  <c r="H57" i="1" s="1"/>
  <c r="D56" i="1"/>
  <c r="C56" i="1"/>
  <c r="G56" i="1" s="1"/>
  <c r="D55" i="1"/>
  <c r="C55" i="1"/>
  <c r="D54" i="1"/>
  <c r="C54" i="1"/>
  <c r="G54" i="1" s="1"/>
  <c r="D53" i="1"/>
  <c r="C53" i="1"/>
  <c r="H53" i="1" s="1"/>
  <c r="D52" i="1"/>
  <c r="C52" i="1"/>
  <c r="H52" i="1" s="1"/>
  <c r="D51" i="1"/>
  <c r="C51" i="1"/>
  <c r="G51" i="1" s="1"/>
  <c r="D50" i="1"/>
  <c r="C50" i="1"/>
  <c r="H50" i="1" s="1"/>
  <c r="D49" i="1"/>
  <c r="C49" i="1"/>
  <c r="G49" i="1" s="1"/>
  <c r="D48" i="1"/>
  <c r="C48" i="1"/>
  <c r="H48" i="1" s="1"/>
  <c r="D47" i="1"/>
  <c r="C47" i="1"/>
  <c r="G47" i="1" s="1"/>
  <c r="D46" i="1"/>
  <c r="C46" i="1"/>
  <c r="H46" i="1" s="1"/>
  <c r="D44" i="1"/>
  <c r="C44" i="1"/>
  <c r="G44" i="1" s="1"/>
  <c r="D43" i="1"/>
  <c r="C43" i="1"/>
  <c r="H43" i="1" s="1"/>
  <c r="D42" i="1"/>
  <c r="C42" i="1"/>
  <c r="G42" i="1" s="1"/>
  <c r="D41" i="1"/>
  <c r="C41" i="1"/>
  <c r="H41" i="1" s="1"/>
  <c r="D40" i="1"/>
  <c r="C40" i="1"/>
  <c r="G40" i="1" s="1"/>
  <c r="D39" i="1"/>
  <c r="C39" i="1"/>
  <c r="H39" i="1" s="1"/>
  <c r="D38" i="1"/>
  <c r="C38" i="1"/>
  <c r="G38" i="1" s="1"/>
  <c r="D37" i="1"/>
  <c r="C37" i="1"/>
  <c r="H37" i="1" s="1"/>
  <c r="D36" i="1"/>
  <c r="C36" i="1"/>
  <c r="G36" i="1" s="1"/>
  <c r="D35" i="1"/>
  <c r="C35" i="1"/>
  <c r="H35" i="1" s="1"/>
  <c r="D34" i="1"/>
  <c r="C34" i="1"/>
  <c r="G34" i="1" s="1"/>
  <c r="D33" i="1"/>
  <c r="C33" i="1"/>
  <c r="H33" i="1" s="1"/>
  <c r="D32" i="1"/>
  <c r="C32" i="1"/>
  <c r="H32" i="1" s="1"/>
  <c r="D31" i="1"/>
  <c r="C31" i="1"/>
  <c r="G31" i="1" s="1"/>
  <c r="D30" i="1"/>
  <c r="C30" i="1"/>
  <c r="H30" i="1" s="1"/>
  <c r="D29" i="1"/>
  <c r="C29" i="1"/>
  <c r="G29" i="1" s="1"/>
  <c r="D28" i="1"/>
  <c r="C28" i="1"/>
  <c r="H28" i="1" s="1"/>
  <c r="D27" i="1"/>
  <c r="C27" i="1"/>
  <c r="H27" i="1" s="1"/>
  <c r="D26" i="1"/>
  <c r="C26" i="1"/>
  <c r="G26" i="1" s="1"/>
  <c r="D25" i="1"/>
  <c r="C25" i="1"/>
  <c r="H25" i="1" s="1"/>
  <c r="D24" i="1"/>
  <c r="C24" i="1"/>
  <c r="G24" i="1" s="1"/>
  <c r="D23" i="1"/>
  <c r="C23" i="1"/>
  <c r="H23" i="1" s="1"/>
  <c r="D22" i="1"/>
  <c r="C22" i="1"/>
  <c r="H22" i="1" s="1"/>
  <c r="D21" i="1"/>
  <c r="C21" i="1"/>
  <c r="G21" i="1" s="1"/>
  <c r="D20" i="1"/>
  <c r="C20" i="1"/>
  <c r="H20" i="1" s="1"/>
  <c r="D19" i="1"/>
  <c r="C19" i="1"/>
  <c r="G19" i="1" s="1"/>
  <c r="D18" i="1"/>
  <c r="C18" i="1"/>
  <c r="H18" i="1" s="1"/>
  <c r="D17" i="1"/>
  <c r="C17" i="1"/>
  <c r="G17" i="1" s="1"/>
  <c r="D16" i="1"/>
  <c r="C16" i="1"/>
  <c r="H16" i="1" s="1"/>
  <c r="D15" i="1"/>
  <c r="C15" i="1"/>
  <c r="G15" i="1" s="1"/>
  <c r="D14" i="1"/>
  <c r="C14" i="1"/>
  <c r="H14" i="1" s="1"/>
  <c r="D13" i="1"/>
  <c r="C13" i="1"/>
  <c r="H13" i="1" s="1"/>
  <c r="D12" i="1"/>
  <c r="C12" i="1"/>
  <c r="G12" i="1" s="1"/>
  <c r="D11" i="1"/>
  <c r="C11" i="1"/>
  <c r="H11" i="1" s="1"/>
  <c r="D10" i="1"/>
  <c r="C10" i="1"/>
  <c r="G10" i="1" s="1"/>
  <c r="D9" i="1"/>
  <c r="C9" i="1"/>
  <c r="H9" i="1" s="1"/>
  <c r="D8" i="1"/>
  <c r="C8" i="1"/>
  <c r="G8" i="1" s="1"/>
  <c r="D7" i="1"/>
  <c r="C7" i="1"/>
  <c r="H7" i="1" s="1"/>
  <c r="D6" i="1"/>
  <c r="C6" i="1"/>
  <c r="H6" i="1" s="1"/>
  <c r="D5" i="1"/>
  <c r="C5" i="1"/>
  <c r="G5" i="1" s="1"/>
  <c r="D4" i="1"/>
  <c r="C4" i="1"/>
  <c r="H4" i="1" s="1"/>
  <c r="D3" i="1"/>
  <c r="G1342" i="1" l="1"/>
  <c r="G1340" i="1"/>
  <c r="H1539" i="1"/>
  <c r="H1541" i="1"/>
  <c r="G1539" i="1"/>
  <c r="D1503" i="1"/>
  <c r="G1505" i="1"/>
  <c r="G1503" i="1"/>
  <c r="E141" i="6"/>
  <c r="E255" i="5"/>
  <c r="D1259" i="1" s="1"/>
  <c r="G1259" i="1" s="1"/>
  <c r="H1033" i="1"/>
  <c r="H1257" i="1"/>
  <c r="H1256" i="1"/>
  <c r="H1261" i="1"/>
  <c r="H1260" i="1"/>
  <c r="H1259" i="1"/>
  <c r="F255" i="5"/>
  <c r="H1201" i="1"/>
  <c r="E337" i="9"/>
  <c r="B337" i="9" s="1"/>
  <c r="H1184" i="1"/>
  <c r="E336" i="9"/>
  <c r="B336" i="9" s="1"/>
  <c r="E31" i="9"/>
  <c r="B31" i="9" s="1"/>
  <c r="E36" i="9"/>
  <c r="B36" i="9" s="1"/>
  <c r="B236" i="9"/>
  <c r="E312" i="9"/>
  <c r="B312" i="9" s="1"/>
  <c r="E320" i="9"/>
  <c r="B320" i="9" s="1"/>
  <c r="G1681" i="1"/>
  <c r="H1681" i="1"/>
  <c r="H1606" i="1"/>
  <c r="H1602" i="1"/>
  <c r="G1602" i="1"/>
  <c r="D44" i="8"/>
  <c r="I39" i="3" s="1"/>
  <c r="G1605" i="1"/>
  <c r="C1604" i="1"/>
  <c r="C1583" i="1"/>
  <c r="H1583" i="1" s="1"/>
  <c r="H1585" i="1"/>
  <c r="B341" i="9"/>
  <c r="F70" i="5"/>
  <c r="F71" i="5"/>
  <c r="H1075" i="1"/>
  <c r="D1076" i="1"/>
  <c r="G1076" i="1" s="1"/>
  <c r="H1042" i="1"/>
  <c r="H1031" i="1"/>
  <c r="E12" i="5"/>
  <c r="F12" i="5" s="1"/>
  <c r="D1024" i="1"/>
  <c r="G1024" i="1" s="1"/>
  <c r="H732" i="1"/>
  <c r="H730" i="1"/>
  <c r="E52" i="9"/>
  <c r="B52" i="9" s="1"/>
  <c r="H676" i="1"/>
  <c r="D190" i="1"/>
  <c r="H652" i="1"/>
  <c r="B296" i="9"/>
  <c r="H647" i="1"/>
  <c r="F656" i="4"/>
  <c r="H646" i="1"/>
  <c r="H635" i="1"/>
  <c r="H415" i="1"/>
  <c r="E373" i="4"/>
  <c r="H390" i="1"/>
  <c r="H388" i="1"/>
  <c r="H302" i="1"/>
  <c r="H423" i="1"/>
  <c r="H421" i="1"/>
  <c r="E648" i="4"/>
  <c r="D642" i="1" s="1"/>
  <c r="G642" i="1" s="1"/>
  <c r="H422" i="1"/>
  <c r="E647" i="4"/>
  <c r="D641" i="1" s="1"/>
  <c r="G641" i="1" s="1"/>
  <c r="H213" i="1"/>
  <c r="B244" i="9"/>
  <c r="H190" i="1"/>
  <c r="E56" i="9"/>
  <c r="B56" i="9" s="1"/>
  <c r="F243" i="9"/>
  <c r="B243" i="9" s="1"/>
  <c r="H193" i="1"/>
  <c r="F240" i="9"/>
  <c r="H182" i="1"/>
  <c r="F239" i="9"/>
  <c r="B239" i="9" s="1"/>
  <c r="H181" i="1"/>
  <c r="H177" i="1"/>
  <c r="E164" i="4"/>
  <c r="D160" i="1" s="1"/>
  <c r="H176" i="1"/>
  <c r="H174" i="1"/>
  <c r="H169" i="1"/>
  <c r="H166" i="1"/>
  <c r="H164" i="1"/>
  <c r="G161" i="1"/>
  <c r="F160" i="4"/>
  <c r="G155" i="1"/>
  <c r="E48" i="9"/>
  <c r="B48" i="9" s="1"/>
  <c r="D150" i="1"/>
  <c r="G150" i="1" s="1"/>
  <c r="F154" i="4"/>
  <c r="G133" i="1"/>
  <c r="G131" i="1"/>
  <c r="G130" i="1"/>
  <c r="G132" i="1"/>
  <c r="G126" i="1"/>
  <c r="F126" i="4"/>
  <c r="G122" i="1"/>
  <c r="G124" i="1"/>
  <c r="H78" i="1"/>
  <c r="G79" i="1"/>
  <c r="G81" i="1"/>
  <c r="F82" i="4"/>
  <c r="G65" i="1"/>
  <c r="E49" i="4"/>
  <c r="D45" i="1" s="1"/>
  <c r="H55" i="1"/>
  <c r="E322" i="9"/>
  <c r="B322" i="9" s="1"/>
  <c r="E326" i="9"/>
  <c r="B326" i="9" s="1"/>
  <c r="E307" i="9"/>
  <c r="G4" i="1"/>
  <c r="G6" i="1"/>
  <c r="G7" i="1"/>
  <c r="G9" i="1"/>
  <c r="G11" i="1"/>
  <c r="G13" i="1"/>
  <c r="G14" i="1"/>
  <c r="G16" i="1"/>
  <c r="G18" i="1"/>
  <c r="G20" i="1"/>
  <c r="G22" i="1"/>
  <c r="G23" i="1"/>
  <c r="G25" i="1"/>
  <c r="G27" i="1"/>
  <c r="G28" i="1"/>
  <c r="G30" i="1"/>
  <c r="G32" i="1"/>
  <c r="G33" i="1"/>
  <c r="G35" i="1"/>
  <c r="G37" i="1"/>
  <c r="G39" i="1"/>
  <c r="G41" i="1"/>
  <c r="G43" i="1"/>
  <c r="G46" i="1"/>
  <c r="G48" i="1"/>
  <c r="G50" i="1"/>
  <c r="G52" i="1"/>
  <c r="G53" i="1"/>
  <c r="G55" i="1"/>
  <c r="G57" i="1"/>
  <c r="G59" i="1"/>
  <c r="G61" i="1"/>
  <c r="G62" i="1"/>
  <c r="G64" i="1"/>
  <c r="G67" i="1"/>
  <c r="G69" i="1"/>
  <c r="G70" i="1"/>
  <c r="G72" i="1"/>
  <c r="G74" i="1"/>
  <c r="G76" i="1"/>
  <c r="G78" i="1"/>
  <c r="G80" i="1"/>
  <c r="G82" i="1"/>
  <c r="G84" i="1"/>
  <c r="G86" i="1"/>
  <c r="G87" i="1"/>
  <c r="G89" i="1"/>
  <c r="G91" i="1"/>
  <c r="G93" i="1"/>
  <c r="G95" i="1"/>
  <c r="G97" i="1"/>
  <c r="G99" i="1"/>
  <c r="G101" i="1"/>
  <c r="G104" i="1"/>
  <c r="G106" i="1"/>
  <c r="G109" i="1"/>
  <c r="G111" i="1"/>
  <c r="G115" i="1"/>
  <c r="H5" i="1"/>
  <c r="H8" i="1"/>
  <c r="H10" i="1"/>
  <c r="H12" i="1"/>
  <c r="H15" i="1"/>
  <c r="H17" i="1"/>
  <c r="H19" i="1"/>
  <c r="H21" i="1"/>
  <c r="H24" i="1"/>
  <c r="H26" i="1"/>
  <c r="H29" i="1"/>
  <c r="H31" i="1"/>
  <c r="H34" i="1"/>
  <c r="H36" i="1"/>
  <c r="H38" i="1"/>
  <c r="H40" i="1"/>
  <c r="H42" i="1"/>
  <c r="H44" i="1"/>
  <c r="H47" i="1"/>
  <c r="H49" i="1"/>
  <c r="H51" i="1"/>
  <c r="H54" i="1"/>
  <c r="H56" i="1"/>
  <c r="H58" i="1"/>
  <c r="H60" i="1"/>
  <c r="H63" i="1"/>
  <c r="H65" i="1"/>
  <c r="H66" i="1"/>
  <c r="H68" i="1"/>
  <c r="H71" i="1"/>
  <c r="H73" i="1"/>
  <c r="H75" i="1"/>
  <c r="H77" i="1"/>
  <c r="H79" i="1"/>
  <c r="H81" i="1"/>
  <c r="H83" i="1"/>
  <c r="H85" i="1"/>
  <c r="H88" i="1"/>
  <c r="H90" i="1"/>
  <c r="H92" i="1"/>
  <c r="H94" i="1"/>
  <c r="H96" i="1"/>
  <c r="H98" i="1"/>
  <c r="H100" i="1"/>
  <c r="H103" i="1"/>
  <c r="H105" i="1"/>
  <c r="H107" i="1"/>
  <c r="H108" i="1"/>
  <c r="H110" i="1"/>
  <c r="H112" i="1"/>
  <c r="H113" i="1"/>
  <c r="H114" i="1"/>
  <c r="H116" i="1"/>
  <c r="H117" i="1"/>
  <c r="H118" i="1"/>
  <c r="H119" i="1"/>
  <c r="H120"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50" i="1"/>
  <c r="H151" i="1"/>
  <c r="H152" i="1"/>
  <c r="H153" i="1"/>
  <c r="H154" i="1"/>
  <c r="H155" i="1"/>
  <c r="H156" i="1"/>
  <c r="H157" i="1"/>
  <c r="H158" i="1"/>
  <c r="H159" i="1"/>
  <c r="H161" i="1"/>
  <c r="H163" i="1"/>
  <c r="G165" i="1"/>
  <c r="H167" i="1"/>
  <c r="G169" i="1"/>
  <c r="H171" i="1"/>
  <c r="G173" i="1"/>
  <c r="H175" i="1"/>
  <c r="G177" i="1"/>
  <c r="H179" i="1"/>
  <c r="G181" i="1"/>
  <c r="H183" i="1"/>
  <c r="G185" i="1"/>
  <c r="H187" i="1"/>
  <c r="G189" i="1"/>
  <c r="H191" i="1"/>
  <c r="G193" i="1"/>
  <c r="H195" i="1"/>
  <c r="G197" i="1"/>
  <c r="H199" i="1"/>
  <c r="G201" i="1"/>
  <c r="H203" i="1"/>
  <c r="G205" i="1"/>
  <c r="H207" i="1"/>
  <c r="G209" i="1"/>
  <c r="H211" i="1"/>
  <c r="G213" i="1"/>
  <c r="H215" i="1"/>
  <c r="G217" i="1"/>
  <c r="H219" i="1"/>
  <c r="G221" i="1"/>
  <c r="G225" i="1"/>
  <c r="G229" i="1"/>
  <c r="G233" i="1"/>
  <c r="G237" i="1"/>
  <c r="G241" i="1"/>
  <c r="G245" i="1"/>
  <c r="G249" i="1"/>
  <c r="G253" i="1"/>
  <c r="G257" i="1"/>
  <c r="G261" i="1"/>
  <c r="G265" i="1"/>
  <c r="G273" i="1"/>
  <c r="G277" i="1"/>
  <c r="G281" i="1"/>
  <c r="G285" i="1"/>
  <c r="G289" i="1"/>
  <c r="G293" i="1"/>
  <c r="G298" i="1"/>
  <c r="G302" i="1"/>
  <c r="G306" i="1"/>
  <c r="G310" i="1"/>
  <c r="G314" i="1"/>
  <c r="G318" i="1"/>
  <c r="G322" i="1"/>
  <c r="G326" i="1"/>
  <c r="G330" i="1"/>
  <c r="G334" i="1"/>
  <c r="G338" i="1"/>
  <c r="G342" i="1"/>
  <c r="G346" i="1"/>
  <c r="G350" i="1"/>
  <c r="G354" i="1"/>
  <c r="G358" i="1"/>
  <c r="G362" i="1"/>
  <c r="G366" i="1"/>
  <c r="G370" i="1"/>
  <c r="G374" i="1"/>
  <c r="G378" i="1"/>
  <c r="G382" i="1"/>
  <c r="G162" i="1"/>
  <c r="G166" i="1"/>
  <c r="G170" i="1"/>
  <c r="G174" i="1"/>
  <c r="G178" i="1"/>
  <c r="G182" i="1"/>
  <c r="G186" i="1"/>
  <c r="G190" i="1"/>
  <c r="G194" i="1"/>
  <c r="G198" i="1"/>
  <c r="G202" i="1"/>
  <c r="G206" i="1"/>
  <c r="G210" i="1"/>
  <c r="G214" i="1"/>
  <c r="G218" i="1"/>
  <c r="G222" i="1"/>
  <c r="G226" i="1"/>
  <c r="G230" i="1"/>
  <c r="G234" i="1"/>
  <c r="G238" i="1"/>
  <c r="G242" i="1"/>
  <c r="G246" i="1"/>
  <c r="G250" i="1"/>
  <c r="G254" i="1"/>
  <c r="G258" i="1"/>
  <c r="G262" i="1"/>
  <c r="G266" i="1"/>
  <c r="G270" i="1"/>
  <c r="G274" i="1"/>
  <c r="G278" i="1"/>
  <c r="G282" i="1"/>
  <c r="G286" i="1"/>
  <c r="G290" i="1"/>
  <c r="G294" i="1"/>
  <c r="G299" i="1"/>
  <c r="G307" i="1"/>
  <c r="G311" i="1"/>
  <c r="G315" i="1"/>
  <c r="G319" i="1"/>
  <c r="G323" i="1"/>
  <c r="G327" i="1"/>
  <c r="G331" i="1"/>
  <c r="G335" i="1"/>
  <c r="G359" i="1"/>
  <c r="G842" i="1"/>
  <c r="G846" i="1"/>
  <c r="G850" i="1"/>
  <c r="G854" i="1"/>
  <c r="G858" i="1"/>
  <c r="G841" i="1"/>
  <c r="G845" i="1"/>
  <c r="G849" i="1"/>
  <c r="G853" i="1"/>
  <c r="G857"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14" i="1"/>
  <c r="G1018" i="1"/>
  <c r="G1022" i="1"/>
  <c r="G1026" i="1"/>
  <c r="G1030" i="1"/>
  <c r="G1034" i="1"/>
  <c r="G1008" i="1"/>
  <c r="G1015" i="1"/>
  <c r="G1019" i="1"/>
  <c r="G1023" i="1"/>
  <c r="G1027" i="1"/>
  <c r="G1031" i="1"/>
  <c r="G1035" i="1"/>
  <c r="H1337" i="1"/>
  <c r="H1341" i="1"/>
  <c r="H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338" i="1"/>
  <c r="H1342" i="1"/>
  <c r="H1346"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H1470" i="1"/>
  <c r="H1474" i="1"/>
  <c r="H1478" i="1"/>
  <c r="H1482" i="1"/>
  <c r="H1486" i="1"/>
  <c r="H1490" i="1"/>
  <c r="H1494" i="1"/>
  <c r="H1498" i="1"/>
  <c r="H1502" i="1"/>
  <c r="H1506" i="1"/>
  <c r="H1510" i="1"/>
  <c r="H1514" i="1"/>
  <c r="H1518" i="1"/>
  <c r="H1522" i="1"/>
  <c r="H1526" i="1"/>
  <c r="H1530" i="1"/>
  <c r="H1534" i="1"/>
  <c r="I1542" i="1"/>
  <c r="I1544" i="1"/>
  <c r="I1546" i="1"/>
  <c r="H1547" i="1"/>
  <c r="H1556" i="1"/>
  <c r="G1556" i="1"/>
  <c r="H1564" i="1"/>
  <c r="G1564" i="1"/>
  <c r="I1564" i="1" s="1"/>
  <c r="H1566" i="1"/>
  <c r="G1566" i="1"/>
  <c r="H1568" i="1"/>
  <c r="G1568" i="1"/>
  <c r="I1568" i="1" s="1"/>
  <c r="H1570" i="1"/>
  <c r="G1570" i="1"/>
  <c r="H1574" i="1"/>
  <c r="G1574" i="1"/>
  <c r="I1574" i="1" s="1"/>
  <c r="J1574" i="1"/>
  <c r="H1584" i="1"/>
  <c r="G1584" i="1"/>
  <c r="H1588" i="1"/>
  <c r="G1588" i="1"/>
  <c r="H1592" i="1"/>
  <c r="G1592" i="1"/>
  <c r="H1596" i="1"/>
  <c r="G1596" i="1"/>
  <c r="H1600" i="1"/>
  <c r="G1600" i="1"/>
  <c r="H1604" i="1"/>
  <c r="G1604" i="1"/>
  <c r="H1620" i="1"/>
  <c r="G1620" i="1"/>
  <c r="H1636" i="1"/>
  <c r="G1636" i="1"/>
  <c r="J1547" i="1"/>
  <c r="H1581" i="1"/>
  <c r="G1581" i="1"/>
  <c r="J1581" i="1"/>
  <c r="H1616" i="1"/>
  <c r="G1616" i="1"/>
  <c r="H1632" i="1"/>
  <c r="G1632" i="1"/>
  <c r="G1541" i="1"/>
  <c r="I1541" i="1" s="1"/>
  <c r="J1541" i="1"/>
  <c r="G1543" i="1"/>
  <c r="I1543" i="1" s="1"/>
  <c r="J1543" i="1"/>
  <c r="G1545" i="1"/>
  <c r="I1545" i="1" s="1"/>
  <c r="J1545" i="1"/>
  <c r="H1549" i="1"/>
  <c r="G1549" i="1"/>
  <c r="H1551" i="1"/>
  <c r="G1551" i="1"/>
  <c r="H1553" i="1"/>
  <c r="G1553" i="1"/>
  <c r="H1555" i="1"/>
  <c r="G1555" i="1"/>
  <c r="H1557" i="1"/>
  <c r="G1557" i="1"/>
  <c r="H1559" i="1"/>
  <c r="G1559" i="1"/>
  <c r="H1561" i="1"/>
  <c r="G1561" i="1"/>
  <c r="H1563" i="1"/>
  <c r="G1563" i="1"/>
  <c r="H1579" i="1"/>
  <c r="G1579" i="1"/>
  <c r="J1579" i="1"/>
  <c r="H1612" i="1"/>
  <c r="G1612" i="1"/>
  <c r="H1628" i="1"/>
  <c r="G1628" i="1"/>
  <c r="H1644" i="1"/>
  <c r="G1644" i="1"/>
  <c r="H1471" i="1"/>
  <c r="H1475" i="1"/>
  <c r="H1479" i="1"/>
  <c r="H1483" i="1"/>
  <c r="H1487" i="1"/>
  <c r="H1491" i="1"/>
  <c r="H1495" i="1"/>
  <c r="H1499" i="1"/>
  <c r="H1503" i="1"/>
  <c r="H1507" i="1"/>
  <c r="H1511" i="1"/>
  <c r="H1515" i="1"/>
  <c r="H1519" i="1"/>
  <c r="H1523" i="1"/>
  <c r="H1527" i="1"/>
  <c r="H1531" i="1"/>
  <c r="H1535" i="1"/>
  <c r="J1564" i="1"/>
  <c r="J1566" i="1"/>
  <c r="J1568" i="1"/>
  <c r="J1570" i="1"/>
  <c r="H1576" i="1"/>
  <c r="G1576" i="1"/>
  <c r="I1576" i="1" s="1"/>
  <c r="J1576" i="1"/>
  <c r="H1608" i="1"/>
  <c r="G1608" i="1"/>
  <c r="H1624" i="1"/>
  <c r="G1624" i="1"/>
  <c r="H1640" i="1"/>
  <c r="G1640" i="1"/>
  <c r="G1648" i="1"/>
  <c r="G1652" i="1"/>
  <c r="G1656" i="1"/>
  <c r="G1660" i="1"/>
  <c r="G1664" i="1"/>
  <c r="G1668" i="1"/>
  <c r="G1672" i="1"/>
  <c r="G1676" i="1"/>
  <c r="G1680" i="1"/>
  <c r="G1684" i="1"/>
  <c r="F361" i="4"/>
  <c r="D360" i="4"/>
  <c r="F373" i="4"/>
  <c r="D430" i="4"/>
  <c r="F466" i="4"/>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E430" i="4"/>
  <c r="F8" i="4"/>
  <c r="D7" i="4"/>
  <c r="F309" i="4"/>
  <c r="D308" i="4"/>
  <c r="F536" i="4"/>
  <c r="F274" i="5"/>
  <c r="D251" i="5"/>
  <c r="E640" i="4"/>
  <c r="D634" i="1" s="1"/>
  <c r="E5" i="7"/>
  <c r="D49" i="4"/>
  <c r="F91" i="4"/>
  <c r="D125" i="4"/>
  <c r="F135" i="4"/>
  <c r="D153" i="4"/>
  <c r="F237" i="4"/>
  <c r="D273" i="4"/>
  <c r="F314" i="4"/>
  <c r="F366" i="4"/>
  <c r="F426" i="4"/>
  <c r="F467" i="4"/>
  <c r="F529" i="4"/>
  <c r="F537" i="4"/>
  <c r="D571" i="4"/>
  <c r="F585" i="4"/>
  <c r="F607" i="4"/>
  <c r="D629" i="4"/>
  <c r="D88" i="5"/>
  <c r="F150" i="5"/>
  <c r="D177" i="5"/>
  <c r="D203" i="5"/>
  <c r="F219" i="5"/>
  <c r="F277" i="5"/>
  <c r="F5" i="6"/>
  <c r="D35" i="6"/>
  <c r="D129" i="6"/>
  <c r="G310" i="9"/>
  <c r="H309" i="9"/>
  <c r="M228" i="9"/>
  <c r="G309" i="9"/>
  <c r="E309" i="9" s="1"/>
  <c r="B309" i="9" s="1"/>
  <c r="H308" i="9"/>
  <c r="E308" i="9" s="1"/>
  <c r="B308" i="9" s="1"/>
  <c r="G302" i="9"/>
  <c r="E302" i="9" s="1"/>
  <c r="B302" i="9" s="1"/>
  <c r="G301" i="9"/>
  <c r="E301" i="9" s="1"/>
  <c r="B301" i="9" s="1"/>
  <c r="G300" i="9"/>
  <c r="E300" i="9" s="1"/>
  <c r="B300" i="9" s="1"/>
  <c r="H310" i="9"/>
  <c r="L228" i="9"/>
  <c r="G224" i="9"/>
  <c r="E224" i="9" s="1"/>
  <c r="B224" i="9" s="1"/>
  <c r="G220" i="9"/>
  <c r="E220" i="9" s="1"/>
  <c r="B220" i="9" s="1"/>
  <c r="G216" i="9"/>
  <c r="E216" i="9" s="1"/>
  <c r="B216"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5" i="9"/>
  <c r="E225" i="9" s="1"/>
  <c r="B225" i="9" s="1"/>
  <c r="G222" i="9"/>
  <c r="E222" i="9" s="1"/>
  <c r="B222" i="9" s="1"/>
  <c r="G217" i="9"/>
  <c r="E217" i="9" s="1"/>
  <c r="B217" i="9" s="1"/>
  <c r="G223" i="9"/>
  <c r="E223" i="9" s="1"/>
  <c r="B223"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6" i="9"/>
  <c r="E226" i="9" s="1"/>
  <c r="B226" i="9" s="1"/>
  <c r="G221" i="9"/>
  <c r="E221" i="9" s="1"/>
  <c r="B221" i="9" s="1"/>
  <c r="G218" i="9"/>
  <c r="E218" i="9" s="1"/>
  <c r="B218" i="9" s="1"/>
  <c r="H179" i="9"/>
  <c r="G178" i="9"/>
  <c r="E178" i="9" s="1"/>
  <c r="B178" i="9" s="1"/>
  <c r="G177" i="9"/>
  <c r="E177" i="9" s="1"/>
  <c r="B177" i="9" s="1"/>
  <c r="G176" i="9"/>
  <c r="E176" i="9" s="1"/>
  <c r="B176" i="9" s="1"/>
  <c r="G175" i="9"/>
  <c r="E175" i="9" s="1"/>
  <c r="B175" i="9" s="1"/>
  <c r="G174" i="9"/>
  <c r="E174" i="9" s="1"/>
  <c r="B174" i="9" s="1"/>
  <c r="G227" i="9"/>
  <c r="E227" i="9" s="1"/>
  <c r="B227" i="9" s="1"/>
  <c r="G219" i="9"/>
  <c r="E219" i="9" s="1"/>
  <c r="B219" i="9" s="1"/>
  <c r="G180" i="9"/>
  <c r="E180" i="9" s="1"/>
  <c r="B180" i="9" s="1"/>
  <c r="G179" i="9"/>
  <c r="E179" i="9" s="1"/>
  <c r="B179" i="9" s="1"/>
  <c r="I10" i="9"/>
  <c r="E71" i="9"/>
  <c r="B71" i="9" s="1"/>
  <c r="D106" i="4"/>
  <c r="D164" i="4"/>
  <c r="E88" i="5"/>
  <c r="D1093" i="1" s="1"/>
  <c r="F89" i="5"/>
  <c r="E177" i="5"/>
  <c r="F178" i="5"/>
  <c r="G315" i="9"/>
  <c r="E315" i="9" s="1"/>
  <c r="B315" i="9" s="1"/>
  <c r="G316" i="9"/>
  <c r="H316" i="9"/>
  <c r="H315" i="9"/>
  <c r="B238" i="9"/>
  <c r="B261" i="9"/>
  <c r="F230" i="9"/>
  <c r="B230" i="9" s="1"/>
  <c r="F238" i="9"/>
  <c r="F246" i="9"/>
  <c r="B246" i="9" s="1"/>
  <c r="F254" i="9"/>
  <c r="B254" i="9" s="1"/>
  <c r="F262" i="9"/>
  <c r="B262" i="9" s="1"/>
  <c r="F270" i="9"/>
  <c r="B270" i="9" s="1"/>
  <c r="B313" i="9"/>
  <c r="B324" i="9"/>
  <c r="B328" i="9"/>
  <c r="B332" i="9"/>
  <c r="E335" i="9"/>
  <c r="B335" i="9" s="1"/>
  <c r="B268" i="9"/>
  <c r="F274" i="9"/>
  <c r="B274" i="9" s="1"/>
  <c r="F278" i="9"/>
  <c r="B278" i="9" s="1"/>
  <c r="F282" i="9"/>
  <c r="B282" i="9" s="1"/>
  <c r="F286" i="9"/>
  <c r="B286" i="9" s="1"/>
  <c r="F290" i="9"/>
  <c r="B290" i="9" s="1"/>
  <c r="E319" i="9"/>
  <c r="B319" i="9" s="1"/>
  <c r="F234" i="9"/>
  <c r="B234" i="9" s="1"/>
  <c r="B329" i="9"/>
  <c r="B333" i="9"/>
  <c r="B240" i="9"/>
  <c r="B248" i="9"/>
  <c r="B256" i="9"/>
  <c r="B264" i="9"/>
  <c r="B307" i="9"/>
  <c r="I31" i="3" l="1"/>
  <c r="D1537" i="1"/>
  <c r="E251" i="5"/>
  <c r="I25" i="3" s="1"/>
  <c r="G344" i="9"/>
  <c r="E344" i="9" s="1"/>
  <c r="B344" i="9" s="1"/>
  <c r="H19" i="9"/>
  <c r="E19" i="9" s="1"/>
  <c r="B19" i="9" s="1"/>
  <c r="K1481" i="9"/>
  <c r="C1621" i="1"/>
  <c r="G1621" i="1" s="1"/>
  <c r="G343" i="9"/>
  <c r="E343" i="9" s="1"/>
  <c r="B343" i="9" s="1"/>
  <c r="H1076" i="1"/>
  <c r="E7" i="5"/>
  <c r="D1017" i="1"/>
  <c r="H1024" i="1"/>
  <c r="F228" i="9"/>
  <c r="B228" i="9" s="1"/>
  <c r="E360" i="4"/>
  <c r="D368" i="1"/>
  <c r="H642" i="1"/>
  <c r="F647" i="4"/>
  <c r="H641" i="1"/>
  <c r="E152" i="4"/>
  <c r="E299" i="4" s="1"/>
  <c r="E6" i="4"/>
  <c r="F164" i="4"/>
  <c r="C160" i="1"/>
  <c r="F129" i="6"/>
  <c r="C1525" i="1"/>
  <c r="D69" i="5"/>
  <c r="F88" i="5"/>
  <c r="C1093" i="1"/>
  <c r="F571" i="4"/>
  <c r="C565" i="1"/>
  <c r="F251" i="5"/>
  <c r="H25" i="3"/>
  <c r="C1255" i="1"/>
  <c r="E316" i="9"/>
  <c r="B316" i="9" s="1"/>
  <c r="E176" i="5"/>
  <c r="D1180" i="1" s="1"/>
  <c r="I24" i="3"/>
  <c r="D1181" i="1"/>
  <c r="F106" i="4"/>
  <c r="C102" i="1"/>
  <c r="F35" i="6"/>
  <c r="H28" i="3"/>
  <c r="C1431" i="1"/>
  <c r="G338" i="9"/>
  <c r="E338" i="9" s="1"/>
  <c r="B338" i="9" s="1"/>
  <c r="F203" i="5"/>
  <c r="C1207" i="1"/>
  <c r="F629" i="4"/>
  <c r="C623" i="1"/>
  <c r="F153" i="4"/>
  <c r="H24" i="9"/>
  <c r="D152" i="4"/>
  <c r="G24" i="9"/>
  <c r="C149" i="1"/>
  <c r="F49" i="4"/>
  <c r="C45" i="1"/>
  <c r="D417" i="4"/>
  <c r="F308" i="4"/>
  <c r="C303" i="1"/>
  <c r="F430" i="4"/>
  <c r="C424" i="1"/>
  <c r="I1579" i="1"/>
  <c r="I1561" i="1"/>
  <c r="I1557" i="1"/>
  <c r="I1553" i="1"/>
  <c r="I1549" i="1"/>
  <c r="B207" i="9"/>
  <c r="F177" i="5"/>
  <c r="D176" i="5"/>
  <c r="H24" i="3"/>
  <c r="C1181" i="1"/>
  <c r="I33" i="3"/>
  <c r="D1538" i="1"/>
  <c r="E69" i="5"/>
  <c r="E639" i="4"/>
  <c r="D633" i="1" s="1"/>
  <c r="D424" i="1"/>
  <c r="G346" i="9"/>
  <c r="E346" i="9" s="1"/>
  <c r="I1581" i="1"/>
  <c r="I1570" i="1"/>
  <c r="I1566" i="1"/>
  <c r="E310" i="9"/>
  <c r="B310" i="9" s="1"/>
  <c r="F273" i="4"/>
  <c r="C269" i="1"/>
  <c r="F125" i="4"/>
  <c r="C121" i="1"/>
  <c r="D535" i="4"/>
  <c r="D639" i="4" s="1"/>
  <c r="D6" i="4"/>
  <c r="F7" i="4"/>
  <c r="C3" i="1"/>
  <c r="D141" i="6"/>
  <c r="D418" i="4"/>
  <c r="F360" i="4"/>
  <c r="C355" i="1"/>
  <c r="I1559" i="1"/>
  <c r="I1551" i="1"/>
  <c r="D1255" i="1" l="1"/>
  <c r="E342" i="9"/>
  <c r="H11" i="3"/>
  <c r="N3" i="9" s="1"/>
  <c r="H1621" i="1"/>
  <c r="G1017" i="1"/>
  <c r="H1017" i="1"/>
  <c r="I22" i="3"/>
  <c r="D1012" i="1"/>
  <c r="F7" i="5"/>
  <c r="E24" i="9"/>
  <c r="G368" i="1"/>
  <c r="H368" i="1"/>
  <c r="E418" i="4"/>
  <c r="D413" i="1" s="1"/>
  <c r="D355" i="1"/>
  <c r="H355" i="1" s="1"/>
  <c r="E417" i="4"/>
  <c r="D412" i="1" s="1"/>
  <c r="D148" i="1"/>
  <c r="I18" i="3"/>
  <c r="D2" i="1"/>
  <c r="E422" i="4"/>
  <c r="I17" i="3"/>
  <c r="F639" i="4"/>
  <c r="C633" i="1"/>
  <c r="D422" i="4"/>
  <c r="H17" i="3"/>
  <c r="F6" i="4"/>
  <c r="C2" i="1"/>
  <c r="H269" i="1"/>
  <c r="G269" i="1"/>
  <c r="H1181" i="1"/>
  <c r="G1181" i="1"/>
  <c r="H45" i="1"/>
  <c r="G45" i="1"/>
  <c r="F152" i="4"/>
  <c r="D299" i="4"/>
  <c r="H18" i="3"/>
  <c r="C148" i="1"/>
  <c r="H1431" i="1"/>
  <c r="G1431" i="1"/>
  <c r="H1255" i="1"/>
  <c r="G1255" i="1"/>
  <c r="G1525" i="1"/>
  <c r="H1525" i="1"/>
  <c r="C413" i="1"/>
  <c r="F535" i="4"/>
  <c r="D640" i="4"/>
  <c r="C529" i="1"/>
  <c r="I23" i="3"/>
  <c r="D1074" i="1"/>
  <c r="E6" i="5"/>
  <c r="H303" i="1"/>
  <c r="G303" i="1"/>
  <c r="H1207" i="1"/>
  <c r="G1207" i="1"/>
  <c r="H1093" i="1"/>
  <c r="G1093" i="1"/>
  <c r="E301" i="4"/>
  <c r="D297" i="1" s="1"/>
  <c r="E423" i="4"/>
  <c r="D295" i="1"/>
  <c r="E300" i="4"/>
  <c r="D296" i="1" s="1"/>
  <c r="F141" i="6"/>
  <c r="H31" i="3"/>
  <c r="C1537" i="1"/>
  <c r="G348" i="9"/>
  <c r="E348" i="9" s="1"/>
  <c r="G3" i="1"/>
  <c r="H3" i="1"/>
  <c r="G121" i="1"/>
  <c r="H121" i="1"/>
  <c r="E345" i="9"/>
  <c r="I10" i="3" s="1"/>
  <c r="B346" i="9"/>
  <c r="G1538" i="1"/>
  <c r="H1538" i="1"/>
  <c r="F176" i="5"/>
  <c r="C1180" i="1"/>
  <c r="H424" i="1"/>
  <c r="G424" i="1"/>
  <c r="G149" i="1"/>
  <c r="H149" i="1"/>
  <c r="F417" i="4"/>
  <c r="C412" i="1"/>
  <c r="B24" i="9"/>
  <c r="H623" i="1"/>
  <c r="G623" i="1"/>
  <c r="H102" i="1"/>
  <c r="G102" i="1"/>
  <c r="H565" i="1"/>
  <c r="G565" i="1"/>
  <c r="F69" i="5"/>
  <c r="H23" i="3"/>
  <c r="C1074" i="1"/>
  <c r="D6" i="5"/>
  <c r="G160" i="1"/>
  <c r="H160" i="1"/>
  <c r="I11" i="3" l="1"/>
  <c r="G1012" i="1"/>
  <c r="H1012" i="1"/>
  <c r="G355" i="1"/>
  <c r="F418" i="4"/>
  <c r="D417" i="1"/>
  <c r="E643" i="4"/>
  <c r="D637" i="1" s="1"/>
  <c r="H412" i="1"/>
  <c r="G412" i="1"/>
  <c r="D301" i="4"/>
  <c r="F299" i="4"/>
  <c r="D423" i="4"/>
  <c r="C295" i="1"/>
  <c r="H2" i="1"/>
  <c r="G2" i="1"/>
  <c r="D300" i="4"/>
  <c r="H413" i="1"/>
  <c r="G413" i="1"/>
  <c r="B348" i="9"/>
  <c r="E347" i="9"/>
  <c r="H1074" i="1"/>
  <c r="G1074" i="1"/>
  <c r="G1537" i="1"/>
  <c r="H1537" i="1"/>
  <c r="H529" i="1"/>
  <c r="G529" i="1"/>
  <c r="G148" i="1"/>
  <c r="H148" i="1"/>
  <c r="H633" i="1"/>
  <c r="G633" i="1"/>
  <c r="G306" i="9"/>
  <c r="E306" i="9" s="1"/>
  <c r="B306" i="9" s="1"/>
  <c r="G299" i="9"/>
  <c r="F6" i="5"/>
  <c r="C1011" i="1"/>
  <c r="H1180" i="1"/>
  <c r="G1180" i="1"/>
  <c r="E644" i="4"/>
  <c r="E425" i="4"/>
  <c r="D420" i="1" s="1"/>
  <c r="D418" i="1"/>
  <c r="H20" i="9"/>
  <c r="E424" i="4"/>
  <c r="D419" i="1" s="1"/>
  <c r="H299" i="9"/>
  <c r="D1011" i="1"/>
  <c r="F640" i="4"/>
  <c r="C634" i="1"/>
  <c r="H9" i="3"/>
  <c r="D643" i="4"/>
  <c r="D424" i="4"/>
  <c r="F422" i="4"/>
  <c r="C417" i="1"/>
  <c r="K3" i="9" l="1"/>
  <c r="I9" i="3"/>
  <c r="H8" i="3"/>
  <c r="H1011" i="1"/>
  <c r="G1011" i="1"/>
  <c r="E646" i="4"/>
  <c r="D638" i="1"/>
  <c r="E645" i="4"/>
  <c r="F301" i="4"/>
  <c r="C297" i="1"/>
  <c r="H634" i="1"/>
  <c r="G634" i="1"/>
  <c r="F424" i="4"/>
  <c r="C419" i="1"/>
  <c r="E299" i="9"/>
  <c r="F300" i="4"/>
  <c r="C296" i="1"/>
  <c r="H295" i="1"/>
  <c r="G295" i="1"/>
  <c r="H417" i="1"/>
  <c r="G417" i="1"/>
  <c r="D645" i="4"/>
  <c r="F643" i="4"/>
  <c r="C637" i="1"/>
  <c r="D425" i="4"/>
  <c r="F423" i="4"/>
  <c r="D644" i="4"/>
  <c r="C418" i="1"/>
  <c r="G20" i="9"/>
  <c r="E20" i="9" s="1"/>
  <c r="B20" i="9" s="1"/>
  <c r="F645" i="4" l="1"/>
  <c r="C639" i="1"/>
  <c r="B299" i="9"/>
  <c r="D646" i="4"/>
  <c r="F644" i="4"/>
  <c r="C638" i="1"/>
  <c r="E649" i="4"/>
  <c r="D639" i="1"/>
  <c r="M3" i="9"/>
  <c r="H297" i="1"/>
  <c r="G297" i="1"/>
  <c r="E650" i="4"/>
  <c r="D640" i="1"/>
  <c r="F425" i="4"/>
  <c r="C420" i="1"/>
  <c r="H419" i="1"/>
  <c r="G419" i="1"/>
  <c r="H418" i="1"/>
  <c r="G418" i="1"/>
  <c r="H637" i="1"/>
  <c r="G637" i="1"/>
  <c r="H296" i="1"/>
  <c r="G296" i="1"/>
  <c r="H638" i="1" l="1"/>
  <c r="G638" i="1"/>
  <c r="I20" i="3"/>
  <c r="D644" i="1"/>
  <c r="G334" i="9"/>
  <c r="H334" i="9"/>
  <c r="H639" i="1"/>
  <c r="G639" i="1"/>
  <c r="H420" i="1"/>
  <c r="G420" i="1"/>
  <c r="D650" i="4"/>
  <c r="F646" i="4"/>
  <c r="C640" i="1"/>
  <c r="G297" i="9"/>
  <c r="E297" i="9" s="1"/>
  <c r="B297" i="9" s="1"/>
  <c r="D649" i="4"/>
  <c r="I19" i="3"/>
  <c r="D643" i="1"/>
  <c r="E334" i="9" l="1"/>
  <c r="E298" i="9" s="1"/>
  <c r="I8" i="3" s="1"/>
  <c r="H640" i="1"/>
  <c r="G640" i="1"/>
  <c r="H7" i="3"/>
  <c r="F649" i="4"/>
  <c r="H19" i="3"/>
  <c r="C643" i="1"/>
  <c r="F650" i="4"/>
  <c r="H20" i="3"/>
  <c r="C644" i="1"/>
  <c r="B334" i="9" l="1"/>
  <c r="J3" i="9"/>
  <c r="H643" i="1"/>
  <c r="G643" i="1"/>
  <c r="H644" i="1"/>
  <c r="G644" i="1"/>
  <c r="L293" i="9" l="1"/>
  <c r="F293" i="9" s="1"/>
  <c r="H295" i="9"/>
  <c r="G295" i="9"/>
  <c r="H18" i="9"/>
  <c r="G18" i="9"/>
  <c r="I6" i="9"/>
  <c r="K12" i="9"/>
  <c r="G17" i="9"/>
  <c r="K5" i="9"/>
  <c r="J10" i="9"/>
  <c r="M16" i="9"/>
  <c r="G22" i="9"/>
  <c r="K6" i="9"/>
  <c r="J11" i="9"/>
  <c r="I17" i="9"/>
  <c r="H22" i="9"/>
  <c r="I5" i="9"/>
  <c r="K11" i="9"/>
  <c r="H16" i="9"/>
  <c r="J17" i="9"/>
  <c r="K8" i="9"/>
  <c r="J13" i="9"/>
  <c r="J6" i="9"/>
  <c r="I11" i="9"/>
  <c r="H17" i="9"/>
  <c r="J7" i="9"/>
  <c r="I12" i="9"/>
  <c r="K7" i="9"/>
  <c r="J12" i="9"/>
  <c r="J9" i="9"/>
  <c r="H15" i="9"/>
  <c r="I7" i="9"/>
  <c r="K13" i="9"/>
  <c r="I8" i="9"/>
  <c r="M15" i="9"/>
  <c r="J8" i="9"/>
  <c r="I13" i="9"/>
  <c r="I9" i="9"/>
  <c r="G15" i="9"/>
  <c r="J5" i="9"/>
  <c r="L16" i="9"/>
  <c r="K9" i="9"/>
  <c r="L15" i="9"/>
  <c r="F15" i="9" s="1"/>
  <c r="G21" i="9"/>
  <c r="K10" i="9"/>
  <c r="G16" i="9"/>
  <c r="H21" i="9"/>
  <c r="E15" i="9" l="1"/>
  <c r="E16" i="9"/>
  <c r="F16" i="9"/>
  <c r="E13" i="9"/>
  <c r="B13" i="9" s="1"/>
  <c r="E7" i="9"/>
  <c r="B7" i="9" s="1"/>
  <c r="E295" i="9"/>
  <c r="B295" i="9" s="1"/>
  <c r="F14" i="9"/>
  <c r="E8" i="9"/>
  <c r="B8" i="9" s="1"/>
  <c r="E18" i="9"/>
  <c r="B18" i="9" s="1"/>
  <c r="E21" i="9"/>
  <c r="B21" i="9" s="1"/>
  <c r="E11" i="9"/>
  <c r="B11" i="9" s="1"/>
  <c r="E22" i="9"/>
  <c r="B22" i="9" s="1"/>
  <c r="E17" i="9"/>
  <c r="B17" i="9" s="1"/>
  <c r="B15" i="9"/>
  <c r="E12" i="9"/>
  <c r="B12" i="9" s="1"/>
  <c r="E23" i="9"/>
  <c r="I7" i="3" s="1"/>
  <c r="E9" i="9"/>
  <c r="B9" i="9" s="1"/>
  <c r="E10" i="9"/>
  <c r="B10" i="9" s="1"/>
  <c r="E6" i="9"/>
  <c r="B6" i="9" s="1"/>
  <c r="E5" i="9"/>
  <c r="B293" i="9"/>
  <c r="F23" i="9"/>
  <c r="B16" i="9" l="1"/>
  <c r="F3" i="9"/>
  <c r="E14" i="9"/>
  <c r="I13" i="3" s="1"/>
  <c r="E4" i="9"/>
  <c r="B5" i="9"/>
  <c r="E3" i="9" l="1"/>
</calcChain>
</file>

<file path=xl/sharedStrings.xml><?xml version="1.0" encoding="utf-8"?>
<sst xmlns="http://schemas.openxmlformats.org/spreadsheetml/2006/main" count="4733" uniqueCount="3657">
  <si>
    <t>Obveznik:</t>
  </si>
  <si>
    <t>29603 - MUZEJ STAROGA GRADA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</si>
  <si>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</si>
  <si>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</si>
  <si>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</si>
  <si>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</si>
  <si>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</si>
  <si>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</si>
  <si>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</si>
  <si>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</si>
  <si>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</si>
  <si>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</si>
  <si>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</si>
  <si>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</si>
  <si>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</si>
  <si>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</si>
  <si>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</si>
  <si>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</si>
  <si>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</si>
  <si>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</si>
  <si>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</si>
  <si>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</si>
  <si>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</si>
  <si>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</si>
  <si>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</si>
  <si>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</si>
  <si>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</si>
  <si>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</si>
  <si>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</si>
  <si>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</si>
  <si>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</si>
  <si>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</si>
  <si>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</si>
  <si>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</si>
  <si>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</si>
  <si>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</si>
  <si>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</si>
  <si>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</si>
  <si>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</si>
  <si>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</si>
  <si>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</si>
  <si>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</si>
  <si>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</si>
  <si>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</si>
  <si>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</si>
  <si>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</si>
  <si>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</si>
  <si>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</si>
  <si>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</si>
  <si>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</si>
  <si>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</si>
  <si>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</si>
  <si>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</si>
  <si>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</si>
  <si>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</si>
  <si>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</si>
  <si>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</si>
  <si>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</si>
  <si>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</si>
  <si>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</si>
  <si>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</si>
  <si>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</si>
  <si>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</si>
  <si>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</si>
  <si>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</si>
  <si>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</si>
  <si>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</si>
  <si>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</si>
  <si>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</si>
  <si>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</si>
  <si>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</si>
  <si>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</si>
  <si>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</si>
  <si>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</si>
  <si>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</si>
  <si>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</si>
  <si>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</si>
  <si>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</si>
  <si>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</si>
  <si>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</si>
  <si>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</si>
  <si>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</si>
  <si>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</si>
  <si>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</si>
  <si>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</si>
  <si>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</si>
  <si>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</si>
  <si>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</si>
  <si>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</si>
  <si>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</si>
  <si>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</si>
  <si>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</si>
  <si>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</si>
  <si>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</si>
  <si>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</si>
  <si>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</si>
  <si>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</si>
  <si>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</si>
  <si>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</si>
  <si>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</si>
  <si>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</si>
  <si>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</si>
  <si>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</si>
  <si>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</si>
  <si>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</si>
  <si>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</si>
  <si>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</si>
  <si>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</si>
  <si>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</si>
  <si>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</si>
  <si>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</si>
  <si>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</si>
  <si>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</si>
  <si>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</si>
  <si>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</si>
  <si>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</si>
  <si>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</si>
  <si>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</si>
  <si>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</si>
  <si>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</si>
  <si>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</si>
  <si>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</si>
  <si>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</si>
  <si>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</si>
  <si>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</si>
  <si>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</si>
  <si>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</si>
  <si>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</si>
  <si>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</si>
  <si>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</si>
  <si>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</si>
  <si>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</si>
  <si>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</si>
  <si>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</si>
  <si>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</si>
  <si>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</si>
  <si>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</si>
  <si>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</si>
  <si>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</si>
  <si>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</si>
  <si>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</si>
  <si>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</si>
  <si>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</si>
  <si>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</si>
  <si>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</si>
  <si>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</si>
  <si>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</si>
  <si>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</si>
  <si>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</si>
  <si>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</si>
  <si>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</si>
  <si>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</si>
  <si>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</si>
  <si>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</si>
  <si>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</si>
  <si>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</si>
  <si>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</si>
  <si>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</si>
  <si>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</si>
  <si>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</si>
  <si>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</si>
  <si>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</si>
  <si>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</si>
  <si>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</si>
  <si>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</si>
  <si>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</si>
  <si>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</si>
  <si>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</si>
  <si>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</si>
  <si>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</si>
  <si>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</si>
  <si>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</si>
  <si>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</si>
  <si>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</si>
  <si>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</si>
  <si>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</si>
  <si>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</si>
  <si>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</si>
  <si>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</si>
  <si>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</si>
  <si>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</si>
  <si>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</si>
  <si>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</si>
  <si>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</si>
  <si>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</si>
  <si>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</si>
  <si>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</si>
  <si>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</si>
  <si>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</si>
  <si>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</si>
  <si>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</si>
  <si>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</si>
  <si>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</si>
  <si>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</si>
  <si>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</si>
  <si>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</si>
  <si>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</si>
  <si>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</si>
  <si>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</si>
  <si>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</si>
  <si>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</si>
  <si>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</si>
  <si>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</si>
  <si>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</si>
  <si>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</si>
  <si>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</si>
  <si>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</si>
  <si>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</si>
  <si>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</si>
  <si>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</si>
  <si>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</si>
  <si>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</si>
  <si>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</si>
  <si>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</si>
  <si>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</si>
  <si>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</si>
  <si>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</si>
  <si>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</si>
  <si>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</si>
  <si>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</si>
  <si>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</si>
  <si>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</si>
  <si>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</si>
  <si>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</si>
  <si>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</si>
  <si>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</si>
  <si>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</si>
  <si>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</si>
  <si>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</si>
  <si>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</si>
  <si>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</si>
  <si>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</si>
  <si>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</si>
  <si>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</si>
  <si>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</si>
  <si>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</si>
  <si>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</si>
  <si>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</si>
  <si>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</si>
  <si>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</si>
  <si>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</si>
  <si>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</si>
  <si>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</si>
  <si>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</si>
  <si>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</si>
  <si>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</si>
  <si>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</si>
  <si>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</si>
  <si>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</si>
  <si>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</si>
  <si>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</si>
  <si>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</si>
  <si>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</si>
  <si>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</si>
  <si>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</si>
  <si>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</si>
  <si>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</si>
  <si>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</si>
  <si>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</si>
  <si>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</si>
  <si>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</si>
  <si>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</si>
  <si>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</si>
  <si>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</si>
  <si>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</si>
  <si>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</si>
  <si>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</si>
  <si>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</si>
  <si>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</si>
  <si>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</si>
  <si>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</si>
  <si>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</si>
  <si>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</si>
  <si>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</si>
  <si>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</si>
  <si>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</si>
  <si>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</si>
  <si>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</si>
  <si>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</si>
  <si>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</si>
  <si>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</si>
  <si>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</si>
  <si>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</si>
  <si>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</si>
  <si>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</si>
  <si>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</si>
  <si>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</si>
  <si>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</si>
  <si>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</si>
  <si>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</si>
  <si>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</si>
  <si>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</si>
  <si>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</si>
  <si>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</si>
  <si>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</si>
  <si>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</si>
  <si>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</si>
  <si>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</si>
  <si>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</si>
  <si>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</si>
  <si>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</si>
  <si>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</si>
  <si>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</si>
  <si>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</si>
  <si>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</si>
  <si>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</si>
  <si>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</si>
  <si>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</si>
  <si>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</si>
  <si>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</si>
  <si>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</si>
  <si>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</si>
  <si>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</si>
  <si>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</si>
  <si>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</si>
  <si>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</si>
  <si>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</si>
  <si>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</si>
  <si>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</si>
  <si>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</si>
  <si>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</si>
  <si>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</si>
  <si>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</si>
  <si>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</si>
  <si>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</si>
  <si>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</si>
  <si>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</si>
  <si>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</si>
  <si>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</si>
  <si>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</si>
  <si>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</si>
  <si>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</si>
  <si>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</si>
  <si>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</si>
  <si>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</si>
  <si>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</si>
  <si>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</si>
  <si>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</si>
  <si>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</si>
  <si>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</si>
  <si>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</si>
  <si>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</si>
  <si>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</si>
  <si>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</si>
  <si>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</si>
  <si>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</si>
  <si>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</si>
  <si>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</si>
  <si>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</si>
  <si>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</si>
  <si>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</si>
  <si>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</si>
  <si>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</si>
  <si>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</si>
  <si>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</si>
  <si>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</si>
  <si>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</si>
  <si>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</si>
  <si>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</si>
  <si>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</si>
  <si>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</si>
  <si>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</si>
  <si>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</si>
  <si>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</si>
  <si>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</si>
  <si>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</si>
  <si>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</si>
  <si>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</si>
  <si>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</si>
  <si>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</si>
  <si>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</si>
  <si>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</si>
  <si>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</si>
  <si>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</si>
  <si>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</si>
  <si>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</si>
  <si>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</si>
  <si>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</si>
  <si>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</si>
  <si>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</si>
  <si>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</si>
  <si>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</si>
  <si>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</si>
  <si>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</si>
  <si>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</si>
  <si>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</si>
  <si>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</si>
  <si>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</si>
  <si>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</si>
  <si>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</si>
  <si>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</si>
  <si>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</si>
  <si>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</si>
  <si>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</si>
  <si>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</si>
  <si>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</si>
  <si>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</si>
  <si>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</si>
  <si>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</si>
  <si>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</si>
  <si>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</si>
  <si>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</si>
  <si>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</si>
  <si>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</si>
  <si>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</si>
  <si>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</si>
  <si>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</si>
  <si>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</si>
  <si>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</si>
  <si>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</si>
  <si>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</si>
  <si>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</si>
  <si>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</si>
  <si>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</si>
  <si>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</si>
  <si>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</si>
  <si>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</si>
  <si>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</si>
  <si>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</si>
  <si>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</si>
  <si>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</si>
  <si>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</si>
  <si>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</si>
  <si>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</si>
  <si>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</si>
  <si>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</si>
  <si>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</si>
  <si>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</si>
  <si>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</si>
  <si>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</si>
  <si>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</si>
  <si>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</si>
  <si>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</si>
  <si>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</si>
  <si>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</si>
  <si>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</si>
  <si>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</si>
  <si>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</si>
  <si>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</si>
  <si>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</si>
  <si>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</si>
  <si>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</si>
  <si>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</si>
  <si>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</si>
  <si>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</si>
  <si>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</si>
  <si>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</si>
  <si>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</si>
  <si>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</si>
  <si>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</si>
  <si>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</si>
  <si>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</si>
  <si>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</si>
  <si>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</si>
  <si>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</si>
  <si>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</si>
  <si>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</si>
  <si>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</si>
  <si>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</si>
  <si>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</si>
  <si>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</si>
  <si>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</si>
  <si>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</si>
  <si>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</si>
  <si>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</si>
  <si>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</si>
  <si>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</si>
  <si>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</si>
  <si>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</si>
  <si>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</si>
  <si>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</si>
  <si>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</si>
  <si>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</si>
  <si>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</si>
  <si>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</si>
  <si>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</si>
  <si>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</si>
  <si>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</si>
  <si>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</si>
  <si>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</si>
  <si>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</si>
  <si>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</si>
  <si>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</si>
  <si>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</si>
  <si>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</si>
  <si>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</si>
  <si>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</si>
  <si>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</si>
  <si>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</si>
  <si>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</si>
  <si>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</si>
  <si>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</si>
  <si>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</si>
  <si>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</si>
  <si>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</si>
  <si>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</si>
  <si>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</si>
  <si>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</si>
  <si>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</si>
  <si>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</si>
  <si>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</si>
  <si>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</si>
  <si>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</si>
  <si>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</si>
  <si>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</si>
  <si>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</si>
  <si>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</si>
  <si>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</si>
  <si>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</si>
  <si>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</si>
  <si>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</si>
  <si>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</si>
  <si>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</si>
  <si>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</si>
  <si>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</si>
  <si>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</si>
  <si>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</si>
  <si>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</si>
  <si>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</si>
  <si>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</si>
  <si>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</si>
  <si>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</si>
  <si>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</si>
  <si>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</si>
  <si>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</si>
  <si>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</si>
  <si>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</si>
  <si>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</si>
  <si>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</si>
  <si>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</si>
  <si>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</si>
  <si>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</si>
  <si>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</si>
  <si>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</si>
  <si>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</si>
  <si>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</si>
  <si>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</si>
  <si>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</si>
  <si>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</si>
  <si>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</si>
  <si>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</si>
  <si>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</si>
  <si>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</si>
  <si>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</si>
  <si>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</si>
  <si>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</si>
  <si>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</si>
  <si>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</si>
  <si>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</si>
  <si>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</si>
  <si>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</si>
  <si>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</si>
  <si>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</si>
  <si>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</si>
  <si>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</si>
  <si>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</si>
  <si>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</si>
  <si>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</si>
  <si>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</si>
  <si>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</si>
  <si>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</si>
  <si>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</si>
  <si>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</si>
  <si>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</si>
  <si>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</si>
  <si>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</si>
  <si>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</si>
  <si>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</si>
  <si>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</si>
  <si>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</si>
  <si>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</si>
  <si>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</si>
  <si>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</si>
  <si>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</si>
  <si>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</si>
  <si>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</si>
  <si>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</si>
  <si>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</si>
  <si>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</si>
  <si>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</si>
  <si>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</si>
  <si>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</si>
  <si>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</si>
  <si>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</si>
  <si>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</si>
  <si>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</si>
  <si>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</si>
  <si>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</si>
  <si>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</si>
  <si>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</si>
  <si>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</si>
  <si>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</si>
  <si>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</si>
  <si>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</si>
  <si>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</si>
  <si>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</si>
  <si>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</si>
  <si>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</si>
  <si>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</si>
  <si>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</si>
  <si>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</si>
  <si>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</si>
  <si>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</si>
  <si>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</si>
  <si>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</si>
  <si>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</si>
  <si>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</si>
  <si>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</si>
  <si>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</si>
  <si>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</si>
  <si>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</si>
  <si>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</si>
  <si>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</si>
  <si>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</si>
  <si>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</si>
  <si>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</si>
  <si>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</si>
  <si>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</si>
  <si>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</si>
  <si>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</si>
  <si>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</si>
  <si>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</si>
  <si>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</si>
  <si>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</si>
  <si>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</si>
  <si>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</si>
  <si>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</si>
  <si>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</si>
  <si>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</si>
  <si>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</si>
  <si>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</si>
  <si>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</si>
  <si>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</si>
  <si>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</si>
  <si>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</si>
  <si>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</si>
  <si>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</si>
  <si>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</si>
  <si>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</si>
  <si>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</si>
  <si>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</si>
  <si>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</si>
  <si>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</si>
  <si>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</si>
  <si>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</si>
  <si>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</si>
  <si>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</si>
  <si>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</si>
  <si>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</si>
  <si>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</si>
  <si>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</si>
  <si>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</si>
  <si>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</si>
  <si>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</si>
  <si>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</si>
  <si>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</si>
  <si>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</si>
  <si>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</si>
  <si>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</si>
  <si>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</si>
  <si>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</si>
  <si>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</si>
  <si>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</si>
  <si>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</si>
  <si>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</si>
  <si>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</si>
  <si>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</si>
  <si>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</si>
  <si>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</si>
  <si>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</si>
  <si>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</si>
  <si>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</si>
  <si>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</si>
  <si>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</si>
  <si>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</si>
  <si>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</si>
  <si>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</si>
  <si>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</si>
  <si>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</si>
  <si>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</si>
  <si>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</si>
  <si>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</si>
  <si>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</si>
  <si>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</si>
  <si>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</si>
  <si>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</si>
  <si>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</si>
  <si>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</si>
  <si>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</si>
  <si>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</si>
  <si>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</si>
  <si>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</si>
  <si>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</si>
  <si>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</si>
  <si>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</si>
  <si>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</si>
  <si>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</si>
  <si>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</si>
  <si>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</si>
  <si>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</si>
  <si>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</si>
  <si>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</si>
  <si>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</si>
  <si>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</si>
  <si>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</si>
  <si>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</si>
  <si>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</si>
  <si>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</si>
  <si>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</si>
  <si>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</si>
  <si>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</si>
  <si>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</si>
  <si>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</si>
  <si>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</si>
  <si>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</si>
  <si>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</si>
  <si>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</si>
  <si>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</si>
  <si>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</si>
  <si>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</si>
  <si>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</si>
  <si>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</si>
  <si>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</si>
  <si>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</si>
  <si>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</si>
  <si>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</si>
  <si>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</si>
  <si>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</si>
  <si>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</si>
  <si>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</si>
  <si>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</si>
  <si>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</si>
  <si>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</si>
  <si>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</si>
  <si>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</si>
  <si>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</si>
  <si>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</si>
  <si>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</si>
  <si>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</si>
  <si>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</si>
  <si>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</si>
  <si>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</si>
  <si>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</si>
  <si>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</si>
  <si>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</si>
  <si>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</si>
  <si>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</si>
  <si>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</si>
  <si>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</si>
  <si>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</si>
  <si>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</si>
  <si>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</si>
  <si>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</si>
  <si>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</si>
  <si>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</si>
  <si>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</si>
  <si>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</si>
  <si>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</si>
  <si>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</si>
  <si>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</si>
  <si>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</si>
  <si>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</si>
  <si>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</si>
  <si>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</si>
  <si>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</si>
  <si>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</si>
  <si>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</si>
  <si>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</si>
  <si>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</si>
  <si>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</si>
  <si>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</si>
  <si>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</si>
  <si>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</si>
  <si>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</si>
  <si>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</si>
  <si>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</si>
  <si>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</si>
  <si>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</si>
  <si>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</si>
  <si>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</si>
  <si>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</si>
  <si>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</si>
  <si>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</si>
  <si>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</si>
  <si>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</si>
  <si>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</si>
  <si>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</si>
  <si>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</si>
  <si>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</si>
  <si>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</si>
  <si>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</si>
  <si>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</si>
  <si>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</si>
  <si>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</si>
  <si>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</si>
  <si>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</si>
  <si>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</si>
  <si>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</si>
  <si>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</si>
  <si>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</si>
  <si>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</si>
  <si>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</si>
  <si>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</si>
  <si>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</si>
  <si>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</si>
  <si>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</si>
  <si>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</si>
  <si>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</si>
  <si>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</si>
  <si>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</si>
  <si>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</si>
  <si>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</si>
  <si>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</si>
  <si>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</si>
  <si>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</si>
  <si>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</si>
  <si>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</si>
  <si>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</si>
  <si>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</si>
  <si>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</si>
  <si>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</si>
  <si>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</si>
  <si>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</si>
  <si>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</si>
  <si>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</si>
  <si>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</si>
  <si>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</si>
  <si>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</si>
  <si>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</si>
  <si>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</si>
  <si>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</si>
  <si>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</si>
  <si>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</si>
  <si>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</si>
  <si>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</si>
  <si>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</si>
  <si>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</si>
  <si>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</si>
  <si>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</si>
  <si>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</si>
  <si>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</si>
  <si>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</si>
  <si>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</si>
  <si>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</si>
  <si>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</si>
  <si>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</si>
  <si>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</si>
  <si>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</si>
  <si>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</si>
  <si>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</si>
  <si>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</si>
  <si>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</si>
  <si>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</si>
  <si>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</si>
  <si>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</si>
  <si>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</si>
  <si>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</si>
  <si>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</si>
  <si>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</si>
  <si>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</si>
  <si>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</si>
  <si>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</si>
  <si>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</si>
  <si>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</si>
  <si>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</si>
  <si>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</si>
  <si>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</si>
  <si>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</si>
  <si>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</si>
  <si>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</si>
  <si>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</si>
  <si>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</si>
  <si>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</si>
  <si>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</si>
  <si>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</si>
  <si>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</si>
  <si>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</si>
  <si>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</si>
  <si>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</si>
  <si>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</si>
  <si>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</si>
  <si>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</si>
  <si>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</si>
  <si>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</si>
  <si>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</si>
  <si>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</si>
  <si>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</si>
  <si>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</si>
  <si>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</si>
  <si>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</si>
  <si>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</si>
  <si>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</si>
  <si>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</si>
  <si>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</si>
  <si>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</si>
  <si>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</si>
  <si>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</si>
  <si>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</si>
  <si>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</si>
  <si>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</si>
  <si>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</si>
  <si>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</si>
  <si>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</si>
  <si>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</si>
  <si>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</si>
  <si>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</si>
  <si>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</si>
  <si>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</si>
  <si>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</si>
  <si>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</si>
  <si>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</si>
  <si>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</si>
  <si>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</si>
  <si>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</si>
  <si>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</si>
  <si>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</si>
  <si>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</si>
  <si>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</si>
  <si>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</si>
  <si>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</si>
  <si>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</si>
  <si>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</si>
  <si>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</si>
  <si>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</si>
  <si>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</si>
  <si>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</si>
  <si>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</si>
  <si>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</si>
  <si>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</si>
  <si>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</si>
  <si>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</si>
  <si>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</si>
  <si>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</si>
  <si>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</si>
  <si>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</si>
  <si>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</si>
  <si>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</si>
  <si>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</si>
  <si>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</si>
  <si>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</si>
  <si>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</si>
  <si>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</si>
  <si>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</si>
  <si>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</si>
  <si>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</si>
  <si>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</si>
  <si>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</si>
  <si>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</si>
  <si>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</si>
  <si>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</si>
  <si>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</si>
  <si>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</si>
  <si>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</si>
  <si>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</si>
  <si>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</si>
  <si>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</si>
  <si>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</si>
  <si>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</si>
  <si>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</si>
  <si>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</si>
  <si>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</si>
  <si>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</si>
  <si>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</si>
  <si>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</si>
  <si>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</si>
  <si>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</si>
  <si>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</si>
  <si>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</si>
  <si>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</si>
  <si>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</si>
  <si>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</si>
  <si>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</si>
  <si>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</si>
  <si>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</si>
  <si>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</si>
  <si>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</si>
  <si>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</si>
  <si>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</si>
  <si>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</si>
  <si>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</si>
  <si>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</si>
  <si>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</si>
  <si>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</si>
  <si>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</si>
  <si>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</si>
  <si>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</si>
  <si>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</si>
  <si>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</si>
  <si>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</si>
  <si>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</si>
  <si>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</si>
  <si>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</si>
  <si>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</si>
  <si>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</si>
  <si>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</si>
  <si>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</si>
  <si>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</si>
  <si>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</si>
  <si>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</si>
  <si>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</si>
  <si>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</si>
  <si>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</si>
  <si>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</si>
  <si>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</si>
  <si>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</si>
  <si>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</si>
  <si>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</si>
  <si>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</si>
  <si>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</si>
  <si>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</si>
  <si>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</si>
  <si>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</si>
  <si>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</si>
  <si>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</si>
  <si>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</si>
  <si>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</si>
  <si>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</si>
  <si>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</si>
  <si>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</si>
  <si>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</si>
  <si>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</si>
  <si>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</si>
  <si>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</si>
  <si>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</si>
  <si>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</si>
  <si>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</si>
  <si>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</si>
  <si>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</si>
  <si>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</si>
  <si>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</si>
  <si>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</si>
  <si>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</si>
  <si>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</si>
  <si>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</si>
  <si>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</si>
  <si>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</si>
  <si>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</si>
  <si>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</si>
  <si>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</si>
  <si>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</si>
  <si>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</si>
  <si>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</si>
  <si>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</si>
  <si>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</si>
  <si>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</si>
  <si>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</si>
  <si>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</si>
  <si>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</si>
  <si>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</si>
  <si>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</si>
  <si>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</si>
  <si>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</si>
  <si>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</si>
  <si>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</si>
  <si>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</si>
  <si>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</si>
  <si>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</si>
  <si>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</si>
  <si>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</si>
  <si>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</si>
  <si>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</si>
  <si>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</si>
  <si>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</si>
  <si>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</si>
  <si>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</si>
  <si>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</si>
  <si>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</si>
  <si>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</si>
  <si>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</si>
  <si>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</si>
  <si>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</si>
  <si>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</si>
  <si>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</si>
  <si>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</si>
  <si>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</si>
  <si>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</si>
  <si>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</si>
  <si>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</si>
  <si>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</si>
  <si>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</si>
  <si>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</si>
  <si>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</si>
  <si>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</si>
  <si>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</si>
  <si>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</si>
  <si>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</si>
  <si>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</si>
  <si>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</si>
  <si>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</si>
  <si>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</si>
  <si>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</si>
  <si>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</si>
  <si>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</si>
  <si>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</si>
  <si>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</si>
  <si>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</si>
  <si>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</si>
  <si>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</si>
  <si>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</si>
  <si>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</si>
  <si>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</si>
  <si>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</si>
  <si>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</si>
  <si>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</si>
  <si>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</si>
  <si>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</si>
  <si>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</si>
  <si>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</si>
  <si>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</si>
  <si>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</si>
  <si>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</si>
  <si>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</si>
  <si>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</si>
  <si>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</si>
  <si>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</si>
  <si>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</si>
  <si>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</si>
  <si>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</si>
  <si>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</si>
  <si>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</si>
  <si>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</si>
  <si>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</si>
  <si>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</si>
  <si>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</si>
  <si>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</si>
  <si>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</si>
  <si>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</si>
  <si>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</si>
  <si>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</si>
  <si>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</si>
  <si>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</si>
  <si>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</si>
  <si>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</si>
  <si>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</si>
  <si>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</si>
  <si>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</si>
  <si>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</si>
  <si>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</si>
  <si>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</si>
  <si>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</si>
  <si>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</si>
  <si>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</si>
  <si>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</si>
  <si>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</si>
  <si>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</si>
  <si>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</si>
  <si>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</si>
  <si>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</si>
  <si>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</si>
  <si>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</si>
  <si>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</si>
  <si>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</si>
  <si>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</si>
  <si>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</si>
  <si>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</si>
  <si>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</si>
  <si>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</si>
  <si>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</si>
  <si>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</si>
  <si>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</si>
  <si>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</si>
  <si>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</si>
  <si>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</si>
  <si>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</si>
  <si>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</si>
  <si>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</si>
  <si>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</si>
  <si>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</si>
  <si>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</si>
  <si>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</si>
  <si>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</si>
  <si>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</si>
  <si>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</si>
  <si>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</si>
  <si>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</si>
  <si>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</si>
  <si>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</si>
  <si>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</si>
  <si>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</si>
  <si>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</si>
  <si>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</si>
  <si>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</si>
  <si>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</si>
  <si>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</si>
  <si>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</si>
  <si>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</si>
  <si>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</si>
  <si>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</si>
  <si>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</si>
  <si>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</si>
  <si>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</si>
  <si>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</si>
  <si>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</si>
  <si>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</si>
  <si>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</si>
  <si>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</si>
  <si>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</si>
  <si>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</si>
  <si>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</si>
  <si>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</si>
  <si>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</si>
  <si>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</si>
  <si>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</si>
  <si>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</si>
  <si>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</si>
  <si>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</si>
  <si>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</si>
  <si>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</si>
  <si>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</si>
  <si>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</si>
  <si>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</si>
  <si>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</si>
  <si>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</si>
  <si>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</si>
  <si>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</si>
  <si>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</si>
  <si>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</si>
  <si>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</si>
  <si>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</si>
  <si>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</si>
  <si>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</si>
  <si>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</si>
  <si>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</si>
  <si>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</si>
  <si>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</si>
  <si>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</si>
  <si>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</si>
  <si>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</si>
  <si>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</si>
  <si>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</si>
  <si>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</si>
  <si>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</si>
  <si>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</si>
  <si>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</si>
  <si>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</si>
  <si>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</si>
  <si>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</si>
  <si>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</si>
  <si>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</si>
  <si>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</si>
  <si>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</si>
  <si>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</si>
  <si>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</si>
  <si>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</si>
  <si>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</si>
  <si>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</si>
  <si>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</si>
  <si>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</si>
  <si>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</si>
  <si>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</si>
  <si>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</si>
  <si>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</si>
  <si>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</si>
  <si>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</si>
  <si>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</si>
  <si>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</si>
  <si>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</si>
  <si>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</si>
  <si>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</si>
  <si>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</si>
  <si>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</si>
  <si>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</si>
  <si>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</si>
  <si>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</si>
  <si>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</si>
  <si>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</si>
  <si>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</si>
  <si>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</si>
  <si>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</si>
  <si>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</si>
  <si>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</si>
  <si>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</si>
  <si>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</si>
  <si>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</si>
  <si>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</si>
  <si>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</si>
  <si>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</si>
  <si>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</si>
  <si>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</si>
  <si>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</si>
  <si>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</si>
  <si>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</si>
  <si>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</si>
  <si>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</si>
  <si>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</si>
  <si>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</si>
  <si>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</si>
  <si>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</si>
  <si>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</si>
  <si>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</si>
  <si>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</si>
  <si>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</si>
  <si>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</si>
  <si>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</si>
  <si>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</si>
  <si>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</si>
  <si>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</si>
  <si>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</si>
  <si>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</si>
  <si>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</si>
  <si>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</si>
  <si>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</si>
  <si>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</si>
  <si>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</si>
  <si>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</si>
  <si>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</si>
  <si>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</si>
  <si>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</si>
  <si>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</si>
  <si>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</si>
  <si>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</si>
  <si>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</si>
  <si>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</si>
  <si>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</si>
  <si>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</si>
  <si>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</si>
  <si>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</si>
  <si>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</si>
  <si>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</si>
  <si>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</si>
  <si>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</si>
  <si>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</si>
  <si>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</si>
  <si>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</si>
  <si>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</si>
  <si>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</si>
  <si>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</si>
  <si>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</si>
  <si>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</si>
  <si>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</si>
  <si>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</si>
  <si>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</si>
  <si>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</si>
  <si>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</si>
  <si>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</si>
  <si>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</si>
  <si>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</si>
  <si>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</si>
  <si>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</si>
  <si>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</si>
  <si>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</si>
  <si>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</si>
  <si>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</si>
  <si>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</si>
  <si>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</si>
  <si>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</si>
  <si>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</si>
  <si>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</si>
  <si>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</si>
  <si>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</si>
  <si>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</si>
  <si>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</si>
  <si>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</si>
  <si>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</si>
  <si>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</si>
  <si>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</si>
  <si>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</si>
  <si>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</si>
  <si>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</si>
  <si>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</si>
  <si>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</si>
  <si>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</si>
  <si>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</si>
  <si>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</si>
  <si>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</si>
  <si>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</si>
  <si>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</si>
  <si>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</si>
  <si>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</si>
  <si>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</si>
  <si>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</si>
  <si>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</si>
  <si>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</si>
  <si>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</si>
  <si>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</si>
  <si>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</si>
  <si>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</si>
  <si>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</si>
  <si>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</si>
  <si>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</si>
  <si>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</si>
  <si>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</si>
  <si>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</si>
  <si>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</si>
  <si>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</si>
  <si>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</si>
  <si>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</si>
  <si>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</si>
  <si>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</si>
  <si>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</si>
  <si>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</si>
  <si>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</si>
  <si>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</si>
  <si>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</si>
  <si>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</si>
  <si>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</si>
  <si>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</si>
  <si>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</si>
  <si>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</si>
  <si>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</si>
  <si>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</si>
  <si>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</si>
  <si>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</si>
  <si>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</si>
  <si>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</si>
  <si>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</si>
  <si>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</si>
  <si>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</si>
  <si>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</si>
  <si>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</si>
  <si>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</si>
  <si>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</si>
  <si>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</si>
  <si>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</si>
  <si>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</si>
  <si>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</si>
  <si>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</si>
  <si>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</si>
  <si>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</si>
  <si>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</si>
  <si>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</si>
  <si>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</si>
  <si>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</si>
  <si>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</si>
  <si>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</si>
  <si>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</si>
  <si>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</si>
  <si>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</si>
  <si>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</si>
  <si>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</si>
  <si>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</si>
  <si>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</si>
  <si>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</si>
  <si>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</si>
  <si>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</si>
  <si>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</si>
  <si>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</si>
  <si>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</si>
  <si>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</si>
  <si>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</si>
  <si>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</si>
  <si>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</si>
  <si>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</si>
  <si>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</si>
  <si>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</si>
  <si>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</si>
  <si>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</si>
  <si>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</si>
  <si>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</si>
  <si>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</si>
  <si>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</si>
  <si>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</si>
  <si>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</si>
  <si>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</si>
  <si>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</si>
  <si>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</si>
  <si>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</si>
  <si>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</si>
  <si>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</si>
  <si>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</si>
  <si>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</si>
  <si>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</si>
  <si>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</si>
  <si>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</si>
  <si>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</si>
  <si>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</si>
  <si>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</si>
  <si>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</si>
  <si>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</si>
  <si>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</si>
  <si>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</si>
  <si>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</si>
  <si>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</si>
  <si>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</si>
  <si>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</si>
  <si>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</si>
  <si>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</si>
  <si>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</si>
  <si>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</si>
  <si>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</si>
  <si>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</si>
  <si>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</si>
  <si>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</si>
  <si>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</si>
  <si>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</si>
  <si>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</si>
  <si>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</si>
  <si>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</si>
  <si>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</si>
  <si>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</si>
  <si>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</si>
  <si>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</si>
  <si>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</si>
  <si>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</si>
  <si>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</si>
  <si>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</si>
  <si>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</si>
  <si>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</si>
  <si>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</si>
  <si>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</si>
  <si>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</si>
  <si>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</si>
  <si>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</si>
  <si>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</si>
  <si>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</si>
  <si>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</si>
  <si>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</si>
  <si>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</si>
  <si>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</si>
  <si>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</si>
  <si>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</si>
  <si>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</si>
  <si>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</si>
  <si>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</si>
  <si>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</si>
  <si>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</si>
  <si>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</si>
  <si>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</si>
  <si>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</si>
  <si>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</si>
  <si>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</si>
  <si>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</si>
  <si>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</si>
  <si>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</si>
  <si>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</si>
  <si>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</si>
  <si>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</si>
  <si>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</si>
  <si>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</si>
  <si>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</si>
  <si>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</si>
  <si>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</si>
  <si>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</si>
  <si>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</si>
  <si>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</si>
  <si>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</si>
  <si>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</si>
  <si>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</si>
  <si>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</si>
  <si>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</si>
  <si>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</si>
  <si>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</si>
  <si>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</si>
  <si>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</si>
  <si>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</si>
  <si>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</si>
  <si>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</si>
  <si>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</si>
  <si>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</si>
  <si>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</si>
  <si>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</si>
  <si>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</si>
  <si>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</si>
  <si>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</si>
  <si>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</si>
  <si>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</si>
  <si>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</si>
  <si>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</si>
  <si>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</si>
  <si>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</si>
  <si>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</si>
  <si>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</si>
  <si>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</si>
  <si>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</si>
  <si>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</si>
  <si>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</si>
  <si>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</si>
  <si>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</si>
  <si>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</si>
  <si>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</si>
  <si>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</si>
  <si>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</si>
  <si>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</si>
  <si>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</si>
  <si>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</si>
  <si>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</si>
  <si>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</si>
  <si>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</si>
  <si>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</si>
  <si>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</si>
  <si>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</si>
  <si>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</si>
  <si>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</si>
  <si>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</si>
  <si>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</si>
  <si>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</si>
  <si>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</si>
  <si>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</si>
  <si>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</si>
  <si>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</si>
  <si>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</si>
  <si>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</si>
  <si>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</si>
  <si>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</si>
  <si>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</si>
  <si>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</si>
  <si>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</si>
  <si>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</si>
  <si>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</si>
  <si>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</si>
  <si>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</si>
  <si>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</si>
  <si>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</si>
  <si>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</si>
  <si>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</si>
  <si>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</si>
  <si>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</si>
  <si>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</si>
  <si>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</si>
  <si>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</si>
  <si>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</si>
  <si>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</si>
  <si>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</si>
  <si>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</si>
  <si>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</si>
  <si>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</si>
  <si>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</si>
  <si>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</si>
  <si>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</si>
  <si>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</si>
  <si>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</si>
  <si>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</si>
  <si>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</si>
  <si>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</si>
  <si>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</si>
  <si>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</si>
  <si>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</si>
  <si>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</si>
  <si>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</si>
  <si>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</si>
  <si>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</si>
  <si>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</si>
  <si>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</si>
  <si>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</si>
  <si>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</si>
  <si>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</si>
  <si>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</si>
  <si>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</si>
  <si>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</si>
  <si>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</si>
  <si>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</si>
  <si>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</si>
  <si>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</si>
  <si>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</si>
  <si>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</si>
  <si>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</si>
  <si>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</si>
  <si>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</si>
  <si>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</si>
  <si>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</si>
  <si>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</si>
  <si>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</si>
  <si>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</si>
  <si>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</si>
  <si>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</si>
  <si>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</si>
  <si>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</si>
  <si>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</si>
  <si>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</si>
  <si>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</si>
  <si>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</si>
  <si>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</si>
  <si>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</si>
  <si>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</si>
  <si>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</si>
  <si>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</si>
  <si>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</si>
  <si>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</si>
  <si>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</si>
  <si>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</si>
  <si>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</si>
  <si>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</si>
  <si>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</si>
  <si>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</si>
  <si>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</si>
  <si>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</si>
  <si>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</si>
  <si>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</si>
  <si>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</si>
  <si>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</si>
  <si>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</si>
  <si>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</si>
  <si>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</si>
  <si>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</si>
  <si>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</si>
  <si>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</si>
  <si>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</si>
  <si>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</si>
  <si>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</si>
  <si>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</si>
  <si>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</si>
  <si>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</si>
  <si>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</si>
  <si>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</si>
  <si>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</si>
  <si>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</si>
  <si>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</si>
  <si>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</si>
  <si>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</si>
  <si>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</si>
  <si>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</si>
  <si>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</si>
  <si>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</si>
  <si>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</si>
  <si>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</si>
  <si>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</si>
  <si>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</si>
  <si>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</si>
  <si>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</si>
  <si>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</si>
  <si>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</si>
  <si>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</si>
  <si>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</si>
  <si>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</si>
  <si>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</si>
  <si>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</si>
  <si>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</si>
  <si>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</si>
  <si>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</si>
  <si>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</si>
  <si>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</si>
  <si>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</si>
  <si>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</si>
  <si>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</si>
  <si>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</si>
  <si>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</si>
  <si>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</si>
  <si>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</si>
  <si>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</si>
  <si>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</si>
  <si>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</si>
  <si>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</si>
  <si>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</si>
  <si>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</si>
  <si>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</si>
  <si>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</si>
  <si>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</si>
  <si>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</si>
  <si>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</si>
  <si>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</si>
  <si>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</si>
  <si>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</si>
  <si>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</si>
  <si>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</si>
  <si>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</si>
  <si>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</si>
  <si>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</si>
  <si>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</si>
  <si>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</si>
  <si>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</si>
  <si>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</si>
  <si>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</si>
  <si>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</si>
  <si>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</si>
  <si>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</si>
  <si>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</si>
  <si>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</si>
  <si>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</si>
  <si>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</si>
  <si>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</si>
  <si>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</si>
  <si>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</si>
  <si>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</si>
  <si>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</si>
  <si>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</si>
  <si>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</si>
  <si>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</si>
  <si>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</si>
  <si>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</si>
  <si>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</si>
  <si>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</si>
  <si>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</si>
  <si>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</si>
  <si>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</si>
  <si>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</si>
  <si>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</si>
  <si>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</si>
  <si>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</si>
  <si>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</si>
  <si>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</si>
  <si>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</si>
  <si>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</si>
  <si>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</si>
  <si>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</si>
  <si>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</si>
  <si>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</si>
  <si>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</si>
  <si>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</si>
  <si>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</si>
  <si>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</si>
  <si>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</si>
  <si>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</si>
  <si>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</si>
  <si>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</si>
  <si>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</si>
  <si>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</si>
  <si>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</si>
  <si>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</si>
  <si>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</si>
  <si>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</si>
  <si>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</si>
  <si>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</si>
  <si>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</si>
  <si>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</si>
  <si>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</si>
  <si>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</si>
  <si>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</si>
  <si>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</si>
  <si>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</si>
  <si>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</si>
  <si>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</si>
  <si>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</si>
  <si>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</si>
  <si>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</si>
  <si>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</si>
  <si>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</si>
  <si>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</si>
  <si>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</si>
  <si>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</si>
  <si>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</si>
  <si>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</si>
  <si>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</si>
  <si>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</si>
  <si>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</si>
  <si>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</si>
  <si>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</si>
  <si>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</si>
  <si>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</si>
  <si>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</si>
  <si>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</si>
  <si>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</si>
  <si>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</si>
  <si>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</si>
  <si>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</si>
  <si>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</si>
  <si>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</si>
  <si>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</si>
  <si>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</si>
  <si>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</si>
  <si>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</si>
  <si>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</si>
  <si>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</si>
  <si>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</si>
  <si>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</si>
  <si>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</si>
  <si>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</si>
  <si>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</si>
  <si>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</si>
  <si>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</si>
  <si>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</si>
  <si>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</si>
  <si>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</si>
  <si>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</si>
  <si>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</si>
  <si>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</si>
  <si>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</si>
  <si>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</si>
  <si>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</si>
  <si>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</si>
  <si>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</si>
  <si>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</si>
  <si>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</si>
  <si>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</si>
  <si>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</si>
  <si>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</si>
  <si>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</si>
  <si>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</si>
  <si>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</si>
  <si>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</si>
  <si>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</si>
  <si>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</si>
  <si>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</si>
  <si>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</si>
  <si>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</si>
  <si>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</si>
  <si>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</si>
  <si>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</si>
  <si>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</si>
  <si>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</si>
  <si>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</si>
  <si>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</si>
  <si>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</si>
  <si>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</si>
  <si>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</si>
  <si>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</si>
  <si>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</si>
  <si>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</si>
  <si>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</si>
  <si>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</si>
  <si>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</si>
  <si>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</si>
  <si>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</si>
  <si>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</si>
  <si>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</si>
  <si>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</si>
  <si>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</si>
  <si>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</si>
  <si>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</si>
  <si>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</si>
  <si>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</si>
  <si>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</si>
  <si>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</si>
  <si>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</si>
  <si>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</si>
  <si>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</si>
  <si>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</si>
  <si>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</si>
  <si>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</si>
  <si>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</si>
  <si>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</si>
  <si>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</si>
  <si>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</si>
  <si>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</si>
  <si>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</si>
  <si>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</si>
  <si>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</si>
  <si>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</si>
  <si>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</si>
  <si>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</si>
  <si>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</si>
  <si>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</si>
  <si>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</si>
  <si>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</si>
  <si>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</si>
  <si>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</si>
  <si>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</si>
  <si>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</si>
  <si>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</si>
  <si>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</si>
  <si>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</si>
  <si>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</si>
  <si>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</si>
  <si>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</si>
  <si>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</si>
  <si>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</si>
  <si>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</si>
  <si>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</si>
  <si>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</si>
  <si>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</si>
  <si>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</si>
  <si>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</si>
  <si>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</si>
  <si>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</si>
  <si>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</si>
  <si>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</si>
  <si>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</si>
  <si>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</si>
  <si>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</si>
  <si>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</si>
  <si>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</si>
  <si>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</si>
  <si>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</si>
  <si>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</si>
  <si>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</si>
  <si>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</si>
  <si>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</si>
  <si>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</si>
  <si>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</si>
  <si>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</si>
  <si>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</si>
  <si>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</si>
  <si>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</si>
  <si>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</si>
  <si>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</si>
  <si>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</si>
  <si>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</si>
  <si>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</si>
  <si>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</si>
  <si>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</si>
  <si>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</si>
  <si>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</si>
  <si>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</si>
  <si>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</si>
  <si>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</si>
  <si>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</si>
  <si>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</si>
  <si>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</si>
  <si>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</si>
  <si>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</si>
  <si>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STAROGA GRADA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</si>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</sst>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126297.89000000001</v>
      </c>
      <c r="D2" s="7">
        <f>'PR-RAS'!E6</f>
        <v>167165.96</v>
      </c>
      <c r="E2" s="7">
        <v>0</v>
      </c>
      <c r="F2" s="7">
        <v>0</v>
      </c>
      <c r="G2" s="8">
        <f t="shared" ref="G2:G274" si="0">(B2/1000)*(C2*1+D2*2)</f>
        <v>460.62981000000002</v>
      </c>
      <c r="H2" s="8">
        <f t="shared" ref="H2:H274" si="1">ABS(C2-ROUND(C2,0))+ABS(D2-ROUND(D2,0))</f>
        <v>0.14999999999417923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10700</v>
      </c>
      <c r="D45" s="2">
        <f>'PR-RAS'!E49</f>
        <v>41922</v>
      </c>
      <c r="E45" s="2">
        <v>0</v>
      </c>
      <c r="F45" s="2">
        <v>0</v>
      </c>
      <c r="G45" s="3">
        <f t="shared" si="0"/>
        <v>4159.9359999999997</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3922</v>
      </c>
      <c r="E54" s="2">
        <v>0</v>
      </c>
      <c r="F54" s="2">
        <v>0</v>
      </c>
      <c r="G54" s="3">
        <f t="shared" si="0"/>
        <v>415.73199999999997</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3922</v>
      </c>
      <c r="E55" s="2">
        <v>0</v>
      </c>
      <c r="F55" s="2">
        <v>0</v>
      </c>
      <c r="G55" s="3">
        <f t="shared" si="0"/>
        <v>423.57600000000002</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1000</v>
      </c>
      <c r="D57" s="2">
        <f>'PR-RAS'!E61</f>
        <v>0</v>
      </c>
      <c r="E57" s="2">
        <v>0</v>
      </c>
      <c r="F57" s="2">
        <v>0</v>
      </c>
      <c r="G57" s="3">
        <f t="shared" si="0"/>
        <v>56</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1000</v>
      </c>
      <c r="D58" s="2">
        <f>'PR-RAS'!E62</f>
        <v>0</v>
      </c>
      <c r="E58" s="2">
        <v>0</v>
      </c>
      <c r="F58" s="2">
        <v>0</v>
      </c>
      <c r="G58" s="3">
        <f t="shared" si="0"/>
        <v>57</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9700</v>
      </c>
      <c r="D64" s="2">
        <f>'PR-RAS'!E68</f>
        <v>38000</v>
      </c>
      <c r="E64" s="2">
        <v>0</v>
      </c>
      <c r="F64" s="2">
        <v>0</v>
      </c>
      <c r="G64" s="3">
        <f t="shared" si="0"/>
        <v>5399.1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9700</v>
      </c>
      <c r="D65" s="2">
        <f>'PR-RAS'!E69</f>
        <v>38000</v>
      </c>
      <c r="E65" s="2">
        <v>0</v>
      </c>
      <c r="F65" s="2">
        <v>0</v>
      </c>
      <c r="G65" s="3">
        <f t="shared" si="0"/>
        <v>5484.8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0.1</v>
      </c>
      <c r="D78" s="2">
        <f>'PR-RAS'!E82</f>
        <v>0.13</v>
      </c>
      <c r="E78" s="2">
        <v>0</v>
      </c>
      <c r="F78" s="2">
        <v>0</v>
      </c>
      <c r="G78" s="3">
        <f t="shared" si="0"/>
        <v>2.7719999999999998E-2</v>
      </c>
      <c r="H78" s="3">
        <f t="shared" si="1"/>
        <v>0.23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0.1</v>
      </c>
      <c r="D79" s="2">
        <f>'PR-RAS'!E83</f>
        <v>0.13</v>
      </c>
      <c r="E79" s="2">
        <v>0</v>
      </c>
      <c r="F79" s="2">
        <v>0</v>
      </c>
      <c r="G79" s="3">
        <f t="shared" si="0"/>
        <v>2.8079999999999997E-2</v>
      </c>
      <c r="H79" s="3">
        <f t="shared" si="1"/>
        <v>0.23</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0.1</v>
      </c>
      <c r="D81" s="2">
        <f>'PR-RAS'!E85</f>
        <v>0.13</v>
      </c>
      <c r="E81" s="2">
        <v>0</v>
      </c>
      <c r="F81" s="2">
        <v>0</v>
      </c>
      <c r="G81" s="3">
        <f t="shared" si="0"/>
        <v>2.8799999999999999E-2</v>
      </c>
      <c r="H81" s="3">
        <f t="shared" si="1"/>
        <v>0.23</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40540.33</v>
      </c>
      <c r="D121" s="2">
        <f>'PR-RAS'!E125</f>
        <v>10346.33</v>
      </c>
      <c r="E121" s="2">
        <v>0</v>
      </c>
      <c r="F121" s="2">
        <v>0</v>
      </c>
      <c r="G121" s="3">
        <f t="shared" si="0"/>
        <v>7347.9588000000003</v>
      </c>
      <c r="H121" s="3">
        <f t="shared" si="1"/>
        <v>0.66000000000167347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37940.33</v>
      </c>
      <c r="D122" s="2">
        <f>'PR-RAS'!E126</f>
        <v>7146.33</v>
      </c>
      <c r="E122" s="2">
        <v>0</v>
      </c>
      <c r="F122" s="2">
        <v>0</v>
      </c>
      <c r="G122" s="3">
        <f t="shared" si="0"/>
        <v>6320.1917900000008</v>
      </c>
      <c r="H122" s="3">
        <f t="shared" si="1"/>
        <v>0.66000000000167347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37940.33</v>
      </c>
      <c r="D124" s="2">
        <f>'PR-RAS'!E128</f>
        <v>7146.33</v>
      </c>
      <c r="E124" s="2">
        <v>0</v>
      </c>
      <c r="F124" s="2">
        <v>0</v>
      </c>
      <c r="G124" s="3">
        <f t="shared" si="0"/>
        <v>6424.6577700000007</v>
      </c>
      <c r="H124" s="3">
        <f t="shared" si="1"/>
        <v>0.66000000000167347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2600</v>
      </c>
      <c r="D125" s="2">
        <f>'PR-RAS'!E129</f>
        <v>3200</v>
      </c>
      <c r="E125" s="2">
        <v>0</v>
      </c>
      <c r="F125" s="2">
        <v>0</v>
      </c>
      <c r="G125" s="3">
        <f t="shared" si="0"/>
        <v>1116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2600</v>
      </c>
      <c r="D126" s="2">
        <f>'PR-RAS'!E130</f>
        <v>3200</v>
      </c>
      <c r="E126" s="2">
        <v>0</v>
      </c>
      <c r="F126" s="2">
        <v>0</v>
      </c>
      <c r="G126" s="3">
        <f t="shared" si="0"/>
        <v>1125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75057.460000000006</v>
      </c>
      <c r="D130" s="2">
        <f>'PR-RAS'!E134</f>
        <v>114897.5</v>
      </c>
      <c r="E130" s="2">
        <v>0</v>
      </c>
      <c r="F130" s="2">
        <v>0</v>
      </c>
      <c r="G130" s="3">
        <f t="shared" si="0"/>
        <v>39325.967340000003</v>
      </c>
      <c r="H130" s="3">
        <f t="shared" si="1"/>
        <v>0.96000000000640284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75057.460000000006</v>
      </c>
      <c r="D131" s="2">
        <f>'PR-RAS'!E135</f>
        <v>114897.5</v>
      </c>
      <c r="E131" s="2">
        <v>0</v>
      </c>
      <c r="F131" s="2">
        <v>0</v>
      </c>
      <c r="G131" s="3">
        <f t="shared" si="0"/>
        <v>39630.819800000005</v>
      </c>
      <c r="H131" s="3">
        <f t="shared" si="1"/>
        <v>0.96000000000640284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75057.460000000006</v>
      </c>
      <c r="D132" s="2">
        <f>'PR-RAS'!E136</f>
        <v>109897.5</v>
      </c>
      <c r="E132" s="2">
        <v>0</v>
      </c>
      <c r="F132" s="2">
        <v>0</v>
      </c>
      <c r="G132" s="3">
        <f t="shared" si="0"/>
        <v>38625.672260000007</v>
      </c>
      <c r="H132" s="3">
        <f t="shared" si="1"/>
        <v>0.96000000000640284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5000</v>
      </c>
      <c r="E133" s="2">
        <v>0</v>
      </c>
      <c r="F133" s="2">
        <v>0</v>
      </c>
      <c r="G133" s="3">
        <f t="shared" si="0"/>
        <v>1320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107884.72000000002</v>
      </c>
      <c r="D148" s="2">
        <f>'PR-RAS'!E152</f>
        <v>174618.62999999998</v>
      </c>
      <c r="E148" s="2">
        <v>0</v>
      </c>
      <c r="F148" s="2">
        <v>0</v>
      </c>
      <c r="G148" s="3">
        <f t="shared" si="0"/>
        <v>67196.931059999988</v>
      </c>
      <c r="H148" s="3">
        <f t="shared" si="1"/>
        <v>0.65000000000873115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55015.39</v>
      </c>
      <c r="D149" s="2">
        <f>'PR-RAS'!E153</f>
        <v>90549.86</v>
      </c>
      <c r="E149" s="2">
        <v>0</v>
      </c>
      <c r="F149" s="2">
        <v>0</v>
      </c>
      <c r="G149" s="3">
        <f t="shared" si="0"/>
        <v>34945.036279999993</v>
      </c>
      <c r="H149" s="3">
        <f t="shared" si="1"/>
        <v>0.52999999999883585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44820.03</v>
      </c>
      <c r="D150" s="2">
        <f>'PR-RAS'!E154</f>
        <v>76008.39</v>
      </c>
      <c r="E150" s="2">
        <v>0</v>
      </c>
      <c r="F150" s="2">
        <v>0</v>
      </c>
      <c r="G150" s="3">
        <f t="shared" si="0"/>
        <v>29328.684689999998</v>
      </c>
      <c r="H150" s="3">
        <f t="shared" si="1"/>
        <v>0.41999999999825377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44820.03</v>
      </c>
      <c r="D151" s="2">
        <f>'PR-RAS'!E155</f>
        <v>76008.39</v>
      </c>
      <c r="E151" s="2">
        <v>0</v>
      </c>
      <c r="F151" s="2">
        <v>0</v>
      </c>
      <c r="G151" s="3">
        <f t="shared" si="0"/>
        <v>29525.521499999999</v>
      </c>
      <c r="H151" s="3">
        <f t="shared" si="1"/>
        <v>0.41999999999825377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2800</v>
      </c>
      <c r="D155" s="2">
        <f>'PR-RAS'!E159</f>
        <v>2000</v>
      </c>
      <c r="E155" s="2">
        <v>0</v>
      </c>
      <c r="F155" s="2">
        <v>0</v>
      </c>
      <c r="G155" s="3">
        <f t="shared" si="0"/>
        <v>1047.2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7395.36</v>
      </c>
      <c r="D156" s="2">
        <f>'PR-RAS'!E160</f>
        <v>12541.47</v>
      </c>
      <c r="E156" s="2">
        <v>0</v>
      </c>
      <c r="F156" s="2">
        <v>0</v>
      </c>
      <c r="G156" s="3">
        <f t="shared" si="0"/>
        <v>5034.1364999999996</v>
      </c>
      <c r="H156" s="3">
        <f t="shared" si="1"/>
        <v>0.82999999999901775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7395.36</v>
      </c>
      <c r="D158" s="2">
        <f>'PR-RAS'!E162</f>
        <v>12541.47</v>
      </c>
      <c r="E158" s="2">
        <v>0</v>
      </c>
      <c r="F158" s="2">
        <v>0</v>
      </c>
      <c r="G158" s="3">
        <f t="shared" si="0"/>
        <v>5099.0931</v>
      </c>
      <c r="H158" s="3">
        <f t="shared" si="1"/>
        <v>0.82999999999901775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52375.340000000004</v>
      </c>
      <c r="D160" s="2">
        <f>'PR-RAS'!E164</f>
        <v>83591.659999999989</v>
      </c>
      <c r="E160" s="2">
        <v>0</v>
      </c>
      <c r="F160" s="2">
        <v>0</v>
      </c>
      <c r="G160" s="3">
        <f t="shared" si="0"/>
        <v>34909.826939999999</v>
      </c>
      <c r="H160" s="3">
        <f t="shared" si="1"/>
        <v>0.68000000001484295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2366.4</v>
      </c>
      <c r="D161" s="2">
        <f>'PR-RAS'!E165</f>
        <v>3904.24</v>
      </c>
      <c r="E161" s="2">
        <v>0</v>
      </c>
      <c r="F161" s="2">
        <v>0</v>
      </c>
      <c r="G161" s="3">
        <f t="shared" si="0"/>
        <v>1627.9807999999998</v>
      </c>
      <c r="H161" s="3">
        <f t="shared" si="1"/>
        <v>0.63999999999987267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744.56</v>
      </c>
      <c r="D162" s="2">
        <f>'PR-RAS'!E166</f>
        <v>1296.24</v>
      </c>
      <c r="E162" s="2">
        <v>0</v>
      </c>
      <c r="F162" s="2">
        <v>0</v>
      </c>
      <c r="G162" s="3">
        <f t="shared" si="0"/>
        <v>537.26344000000006</v>
      </c>
      <c r="H162" s="3">
        <f t="shared" si="1"/>
        <v>0.68000000000006366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1615.2</v>
      </c>
      <c r="D163" s="2">
        <f>'PR-RAS'!E167</f>
        <v>1594</v>
      </c>
      <c r="E163" s="2">
        <v>0</v>
      </c>
      <c r="F163" s="2">
        <v>0</v>
      </c>
      <c r="G163" s="3">
        <f t="shared" si="0"/>
        <v>778.11839999999995</v>
      </c>
      <c r="H163" s="3">
        <f t="shared" si="1"/>
        <v>0.20000000000004547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6.64</v>
      </c>
      <c r="D164" s="2">
        <f>'PR-RAS'!E168</f>
        <v>1014</v>
      </c>
      <c r="E164" s="2">
        <v>0</v>
      </c>
      <c r="F164" s="2">
        <v>0</v>
      </c>
      <c r="G164" s="3">
        <f t="shared" si="0"/>
        <v>331.64632</v>
      </c>
      <c r="H164" s="3">
        <f t="shared" si="1"/>
        <v>0.36000000000000032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6058.97</v>
      </c>
      <c r="D166" s="2">
        <f>'PR-RAS'!E170</f>
        <v>7496.68</v>
      </c>
      <c r="E166" s="2">
        <v>0</v>
      </c>
      <c r="F166" s="2">
        <v>0</v>
      </c>
      <c r="G166" s="3">
        <f t="shared" si="0"/>
        <v>3473.6344500000005</v>
      </c>
      <c r="H166" s="3">
        <f t="shared" si="1"/>
        <v>0.3499999999994543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1800</v>
      </c>
      <c r="D167" s="2">
        <f>'PR-RAS'!E171</f>
        <v>804.25</v>
      </c>
      <c r="E167" s="2">
        <v>0</v>
      </c>
      <c r="F167" s="2">
        <v>0</v>
      </c>
      <c r="G167" s="3">
        <f t="shared" si="0"/>
        <v>565.81100000000004</v>
      </c>
      <c r="H167" s="3">
        <f t="shared" si="1"/>
        <v>0.25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3464.51</v>
      </c>
      <c r="D169" s="2">
        <f>'PR-RAS'!E173</f>
        <v>3520.02</v>
      </c>
      <c r="E169" s="2">
        <v>0</v>
      </c>
      <c r="F169" s="2">
        <v>0</v>
      </c>
      <c r="G169" s="3">
        <f t="shared" si="0"/>
        <v>1764.7644</v>
      </c>
      <c r="H169" s="3">
        <f t="shared" si="1"/>
        <v>0.50999999999976353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332.18</v>
      </c>
      <c r="D170" s="2">
        <f>'PR-RAS'!E174</f>
        <v>565.53</v>
      </c>
      <c r="E170" s="2">
        <v>0</v>
      </c>
      <c r="F170" s="2">
        <v>0</v>
      </c>
      <c r="G170" s="3">
        <f t="shared" si="0"/>
        <v>247.28756000000001</v>
      </c>
      <c r="H170" s="3">
        <f t="shared" si="1"/>
        <v>0.65000000000003411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462.28</v>
      </c>
      <c r="D171" s="2">
        <f>'PR-RAS'!E175</f>
        <v>2606.88</v>
      </c>
      <c r="E171" s="2">
        <v>0</v>
      </c>
      <c r="F171" s="2">
        <v>0</v>
      </c>
      <c r="G171" s="3">
        <f t="shared" si="0"/>
        <v>964.92680000000007</v>
      </c>
      <c r="H171" s="3">
        <f t="shared" si="1"/>
        <v>0.39999999999986358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39967.33</v>
      </c>
      <c r="D174" s="2">
        <f>'PR-RAS'!E178</f>
        <v>67036.659999999989</v>
      </c>
      <c r="E174" s="2">
        <v>0</v>
      </c>
      <c r="F174" s="2">
        <v>0</v>
      </c>
      <c r="G174" s="3">
        <f t="shared" si="0"/>
        <v>30109.032449999992</v>
      </c>
      <c r="H174" s="3">
        <f t="shared" si="1"/>
        <v>0.67000000001280569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2181.0700000000002</v>
      </c>
      <c r="D175" s="2">
        <f>'PR-RAS'!E179</f>
        <v>1982.73</v>
      </c>
      <c r="E175" s="2">
        <v>0</v>
      </c>
      <c r="F175" s="2">
        <v>0</v>
      </c>
      <c r="G175" s="3">
        <f t="shared" si="0"/>
        <v>1069.49622</v>
      </c>
      <c r="H175" s="3">
        <f t="shared" si="1"/>
        <v>0.34000000000014552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342.5</v>
      </c>
      <c r="D176" s="2">
        <f>'PR-RAS'!E180</f>
        <v>548.25</v>
      </c>
      <c r="E176" s="2">
        <v>0</v>
      </c>
      <c r="F176" s="2">
        <v>0</v>
      </c>
      <c r="G176" s="3">
        <f t="shared" si="0"/>
        <v>251.82499999999999</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8928.98</v>
      </c>
      <c r="D177" s="2">
        <f>'PR-RAS'!E181</f>
        <v>17001.7</v>
      </c>
      <c r="E177" s="2">
        <v>0</v>
      </c>
      <c r="F177" s="2">
        <v>0</v>
      </c>
      <c r="G177" s="3">
        <f t="shared" si="0"/>
        <v>7556.0988800000005</v>
      </c>
      <c r="H177" s="3">
        <f t="shared" si="1"/>
        <v>0.31999999999970896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136.29</v>
      </c>
      <c r="D178" s="2">
        <f>'PR-RAS'!E182</f>
        <v>124.2</v>
      </c>
      <c r="E178" s="2">
        <v>0</v>
      </c>
      <c r="F178" s="2">
        <v>0</v>
      </c>
      <c r="G178" s="3">
        <f t="shared" si="0"/>
        <v>68.090130000000002</v>
      </c>
      <c r="H178" s="3">
        <f t="shared" si="1"/>
        <v>0.48999999999999488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25495.71</v>
      </c>
      <c r="D181" s="2">
        <f>'PR-RAS'!E185</f>
        <v>45614.6</v>
      </c>
      <c r="E181" s="2">
        <v>0</v>
      </c>
      <c r="F181" s="2">
        <v>0</v>
      </c>
      <c r="G181" s="3">
        <f t="shared" si="0"/>
        <v>21010.483799999998</v>
      </c>
      <c r="H181" s="3">
        <f t="shared" si="1"/>
        <v>0.69000000000232831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2582.7800000000002</v>
      </c>
      <c r="D182" s="2">
        <f>'PR-RAS'!E186</f>
        <v>1415.18</v>
      </c>
      <c r="E182" s="2">
        <v>0</v>
      </c>
      <c r="F182" s="2">
        <v>0</v>
      </c>
      <c r="G182" s="3">
        <f t="shared" si="0"/>
        <v>979.77834000000007</v>
      </c>
      <c r="H182" s="3">
        <f t="shared" si="1"/>
        <v>0.39999999999986358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300</v>
      </c>
      <c r="D183" s="2">
        <f>'PR-RAS'!E187</f>
        <v>350</v>
      </c>
      <c r="E183" s="2">
        <v>0</v>
      </c>
      <c r="F183" s="2">
        <v>0</v>
      </c>
      <c r="G183" s="3">
        <f t="shared" si="0"/>
        <v>182</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3982.64</v>
      </c>
      <c r="D190" s="2">
        <f>'PR-RAS'!E194</f>
        <v>5154.08</v>
      </c>
      <c r="E190" s="2">
        <v>0</v>
      </c>
      <c r="F190" s="2">
        <v>0</v>
      </c>
      <c r="G190" s="3">
        <f t="shared" si="0"/>
        <v>2700.9611999999997</v>
      </c>
      <c r="H190" s="3">
        <f t="shared" si="1"/>
        <v>0.44000000000005457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3505.87</v>
      </c>
      <c r="D193" s="2">
        <f>'PR-RAS'!E197</f>
        <v>3280.29</v>
      </c>
      <c r="E193" s="2">
        <v>0</v>
      </c>
      <c r="F193" s="2">
        <v>0</v>
      </c>
      <c r="G193" s="3">
        <f t="shared" si="0"/>
        <v>1932.7584000000002</v>
      </c>
      <c r="H193" s="3">
        <f t="shared" si="1"/>
        <v>0.42000000000007276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280</v>
      </c>
      <c r="D194" s="2">
        <f>'PR-RAS'!E198</f>
        <v>180</v>
      </c>
      <c r="E194" s="2">
        <v>0</v>
      </c>
      <c r="F194" s="2">
        <v>0</v>
      </c>
      <c r="G194" s="3">
        <f t="shared" si="0"/>
        <v>123.52000000000001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196.77</v>
      </c>
      <c r="D195" s="2">
        <f>'PR-RAS'!E199</f>
        <v>131.29</v>
      </c>
      <c r="E195" s="2">
        <v>0</v>
      </c>
      <c r="F195" s="2">
        <v>0</v>
      </c>
      <c r="G195" s="3">
        <f t="shared" si="0"/>
        <v>89.113900000000001</v>
      </c>
      <c r="H195" s="3">
        <f t="shared" si="1"/>
        <v>0.51999999999998181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1562.5</v>
      </c>
      <c r="E197" s="2">
        <v>0</v>
      </c>
      <c r="F197" s="2">
        <v>0</v>
      </c>
      <c r="G197" s="3">
        <f t="shared" si="0"/>
        <v>612.5</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493.99</v>
      </c>
      <c r="D198" s="2">
        <f>'PR-RAS'!E202</f>
        <v>477.11</v>
      </c>
      <c r="E198" s="2">
        <v>0</v>
      </c>
      <c r="F198" s="2">
        <v>0</v>
      </c>
      <c r="G198" s="3">
        <f t="shared" si="0"/>
        <v>285.29737</v>
      </c>
      <c r="H198" s="3">
        <f t="shared" si="1"/>
        <v>0.12000000000000455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493.99</v>
      </c>
      <c r="D212" s="2">
        <f>'PR-RAS'!E216</f>
        <v>477.11</v>
      </c>
      <c r="E212" s="2">
        <v>0</v>
      </c>
      <c r="F212" s="2">
        <v>0</v>
      </c>
      <c r="G212" s="3">
        <f t="shared" si="0"/>
        <v>305.57231000000002</v>
      </c>
      <c r="H212" s="3">
        <f t="shared" si="1"/>
        <v>0.12000000000000455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493.99</v>
      </c>
      <c r="D213" s="2">
        <f>'PR-RAS'!E217</f>
        <v>477.11</v>
      </c>
      <c r="E213" s="2">
        <v>0</v>
      </c>
      <c r="F213" s="2">
        <v>0</v>
      </c>
      <c r="G213" s="3">
        <f t="shared" si="0"/>
        <v>307.02051999999998</v>
      </c>
      <c r="H213" s="3">
        <f t="shared" si="1"/>
        <v>0.12000000000000455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107884.72000000002</v>
      </c>
      <c r="D295" s="2">
        <f>'PR-RAS'!E299</f>
        <v>174618.62999999998</v>
      </c>
      <c r="E295" s="2">
        <v>0</v>
      </c>
      <c r="F295" s="2">
        <v>0</v>
      </c>
      <c r="G295" s="3">
        <f t="shared" si="12"/>
        <v>134393.86211999998</v>
      </c>
      <c r="H295" s="3">
        <f t="shared" si="13"/>
        <v>0.65000000000873115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18413.169999999998</v>
      </c>
      <c r="D296" s="2">
        <f>'PR-RAS'!E300</f>
        <v>0</v>
      </c>
      <c r="E296" s="2">
        <v>0</v>
      </c>
      <c r="F296" s="2">
        <v>0</v>
      </c>
      <c r="G296" s="3">
        <f t="shared" si="12"/>
        <v>5431.8851499999992</v>
      </c>
      <c r="H296" s="3">
        <f t="shared" si="13"/>
        <v>0.16999999999825377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7452.6699999999837</v>
      </c>
      <c r="E297" s="2">
        <v>0</v>
      </c>
      <c r="F297" s="2">
        <v>0</v>
      </c>
      <c r="G297" s="3">
        <f t="shared" si="12"/>
        <v>4411.9806399999898</v>
      </c>
      <c r="H297" s="3">
        <f t="shared" si="13"/>
        <v>0.33000000001629815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13074.82</v>
      </c>
      <c r="D298" s="2">
        <f>'PR-RAS'!E302</f>
        <v>28692.93</v>
      </c>
      <c r="E298" s="2">
        <v>0</v>
      </c>
      <c r="F298" s="2">
        <v>0</v>
      </c>
      <c r="G298" s="3">
        <f t="shared" si="12"/>
        <v>20926.821959999997</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2795.06</v>
      </c>
      <c r="D355" s="2">
        <f>'PR-RAS'!E360</f>
        <v>13369.78</v>
      </c>
      <c r="E355" s="2">
        <v>0</v>
      </c>
      <c r="F355" s="2">
        <v>0</v>
      </c>
      <c r="G355" s="3">
        <f t="shared" si="12"/>
        <v>10455.25548</v>
      </c>
      <c r="H355" s="3">
        <f t="shared" si="13"/>
        <v>0.27999999999929059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2795.06</v>
      </c>
      <c r="D368" s="2">
        <f>'PR-RAS'!E373</f>
        <v>13369.78</v>
      </c>
      <c r="E368" s="2">
        <v>0</v>
      </c>
      <c r="F368" s="2">
        <v>0</v>
      </c>
      <c r="G368" s="3">
        <f t="shared" si="12"/>
        <v>10839.205540000001</v>
      </c>
      <c r="H368" s="3">
        <f t="shared" si="13"/>
        <v>0.27999999999929059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1479.78</v>
      </c>
      <c r="E374" s="2">
        <v>0</v>
      </c>
      <c r="F374" s="2">
        <v>0</v>
      </c>
      <c r="G374" s="3">
        <f t="shared" si="12"/>
        <v>1103.91588</v>
      </c>
      <c r="H374" s="3">
        <f t="shared" si="13"/>
        <v>0.22000000000002728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1479.78</v>
      </c>
      <c r="E381" s="2">
        <v>0</v>
      </c>
      <c r="F381" s="2">
        <v>0</v>
      </c>
      <c r="G381" s="3">
        <f t="shared" si="12"/>
        <v>1124.6328000000001</v>
      </c>
      <c r="H381" s="3">
        <f t="shared" si="13"/>
        <v>0.22000000000002728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2795.06</v>
      </c>
      <c r="D388" s="2">
        <f>'PR-RAS'!E393</f>
        <v>11890</v>
      </c>
      <c r="E388" s="2">
        <v>0</v>
      </c>
      <c r="F388" s="2">
        <v>0</v>
      </c>
      <c r="G388" s="3">
        <f t="shared" si="12"/>
        <v>10284.548220000001</v>
      </c>
      <c r="H388" s="3">
        <f t="shared" si="13"/>
        <v>5.999999999994543E-2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45.06</v>
      </c>
      <c r="D389" s="2">
        <f>'PR-RAS'!E394</f>
        <v>0</v>
      </c>
      <c r="E389" s="2">
        <v>0</v>
      </c>
      <c r="F389" s="2">
        <v>0</v>
      </c>
      <c r="G389" s="3">
        <f t="shared" si="12"/>
        <v>17.483280000000001</v>
      </c>
      <c r="H389" s="3">
        <f t="shared" si="13"/>
        <v>6.0000000000002274E-2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2750</v>
      </c>
      <c r="D390" s="2">
        <f>'PR-RAS'!E395</f>
        <v>11890</v>
      </c>
      <c r="E390" s="2">
        <v>0</v>
      </c>
      <c r="F390" s="2">
        <v>0</v>
      </c>
      <c r="G390" s="3">
        <f t="shared" si="12"/>
        <v>10320.17</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2795.06</v>
      </c>
      <c r="D413" s="2">
        <f>'PR-RAS'!E418</f>
        <v>13369.78</v>
      </c>
      <c r="E413" s="2">
        <v>0</v>
      </c>
      <c r="F413" s="2">
        <v>0</v>
      </c>
      <c r="G413" s="3">
        <f t="shared" si="12"/>
        <v>12168.263440000001</v>
      </c>
      <c r="H413" s="3">
        <f t="shared" si="13"/>
        <v>0.27999999999929059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28692.93</v>
      </c>
      <c r="E414" s="2">
        <v>0</v>
      </c>
      <c r="F414" s="2">
        <v>0</v>
      </c>
      <c r="G414" s="3">
        <f t="shared" si="12"/>
        <v>23700.36018</v>
      </c>
      <c r="H414" s="3">
        <f t="shared" si="13"/>
        <v>6.9999999999708962E-2</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126297.89000000001</v>
      </c>
      <c r="D417" s="2">
        <f>'PR-RAS'!E422</f>
        <v>167165.96</v>
      </c>
      <c r="E417" s="2">
        <v>0</v>
      </c>
      <c r="F417" s="2">
        <v>0</v>
      </c>
      <c r="G417" s="3">
        <f t="shared" si="12"/>
        <v>191622.00095999998</v>
      </c>
      <c r="H417" s="3">
        <f t="shared" si="13"/>
        <v>0.14999999999417923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110679.78000000001</v>
      </c>
      <c r="D418" s="2">
        <f>'PR-RAS'!E423</f>
        <v>187988.40999999997</v>
      </c>
      <c r="E418" s="2">
        <v>0</v>
      </c>
      <c r="F418" s="2">
        <v>0</v>
      </c>
      <c r="G418" s="3">
        <f t="shared" si="12"/>
        <v>202935.80219999998</v>
      </c>
      <c r="H418" s="3">
        <f t="shared" si="13"/>
        <v>0.62999999996100087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15618.11</v>
      </c>
      <c r="D419" s="2">
        <f>'PR-RAS'!E424</f>
        <v>0</v>
      </c>
      <c r="E419" s="2">
        <v>0</v>
      </c>
      <c r="F419" s="2">
        <v>0</v>
      </c>
      <c r="G419" s="3">
        <f t="shared" si="12"/>
        <v>6528.3699800000004</v>
      </c>
      <c r="H419" s="3">
        <f t="shared" si="13"/>
        <v>0.11000000000058208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20822.449999999983</v>
      </c>
      <c r="E420" s="2">
        <v>0</v>
      </c>
      <c r="F420" s="2">
        <v>0</v>
      </c>
      <c r="G420" s="3">
        <f t="shared" si="12"/>
        <v>17449.213099999986</v>
      </c>
      <c r="H420" s="3">
        <f t="shared" si="13"/>
        <v>0.4499999999825377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13074.82</v>
      </c>
      <c r="D421" s="2">
        <f>'PR-RAS'!E426</f>
        <v>57385.86</v>
      </c>
      <c r="E421" s="2">
        <v>0</v>
      </c>
      <c r="F421" s="2">
        <v>0</v>
      </c>
      <c r="G421" s="3">
        <f t="shared" si="12"/>
        <v>53695.546800000004</v>
      </c>
      <c r="H421" s="3">
        <f t="shared" si="13"/>
        <v>0.31999999999970896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126297.89000000001</v>
      </c>
      <c r="D637" s="2">
        <f>'PR-RAS'!E643</f>
        <v>167165.96</v>
      </c>
      <c r="E637" s="2">
        <v>0</v>
      </c>
      <c r="F637" s="2">
        <v>0</v>
      </c>
      <c r="G637" s="3">
        <f t="shared" si="14"/>
        <v>292960.55916</v>
      </c>
      <c r="H637" s="3">
        <f t="shared" si="15"/>
        <v>0.14999999999417923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110679.78000000001</v>
      </c>
      <c r="D638" s="2">
        <f>'PR-RAS'!E644</f>
        <v>187988.40999999997</v>
      </c>
      <c r="E638" s="2">
        <v>0</v>
      </c>
      <c r="F638" s="2">
        <v>0</v>
      </c>
      <c r="G638" s="3">
        <f t="shared" si="14"/>
        <v>310000.25419999997</v>
      </c>
      <c r="H638" s="3">
        <f t="shared" si="15"/>
        <v>0.62999999996100087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15618.11</v>
      </c>
      <c r="D639" s="2">
        <f>'PR-RAS'!E645</f>
        <v>0</v>
      </c>
      <c r="E639" s="2">
        <v>0</v>
      </c>
      <c r="F639" s="2">
        <v>0</v>
      </c>
      <c r="G639" s="3">
        <f t="shared" si="14"/>
        <v>9964.3541800000003</v>
      </c>
      <c r="H639" s="3">
        <f t="shared" si="15"/>
        <v>0.11000000000058208</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20822.449999999983</v>
      </c>
      <c r="E640" s="2">
        <v>0</v>
      </c>
      <c r="F640" s="2">
        <v>0</v>
      </c>
      <c r="G640" s="3">
        <f t="shared" si="14"/>
        <v>26611.09109999998</v>
      </c>
      <c r="H640" s="3">
        <f t="shared" si="15"/>
        <v>0.4499999999825377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13074.82</v>
      </c>
      <c r="D641" s="2">
        <f>'PR-RAS'!E647</f>
        <v>57385.86</v>
      </c>
      <c r="E641" s="2">
        <v>0</v>
      </c>
      <c r="F641" s="2">
        <v>0</v>
      </c>
      <c r="G641" s="3">
        <f t="shared" si="14"/>
        <v>81821.785600000003</v>
      </c>
      <c r="H641" s="3">
        <f t="shared" si="15"/>
        <v>0.31999999999970896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28692.93</v>
      </c>
      <c r="D643" s="2">
        <f>'PR-RAS'!E649</f>
        <v>36563.410000000018</v>
      </c>
      <c r="E643" s="2">
        <v>0</v>
      </c>
      <c r="F643" s="2">
        <v>0</v>
      </c>
      <c r="G643" s="3">
        <f t="shared" si="14"/>
        <v>65368.279500000019</v>
      </c>
      <c r="H643" s="3">
        <f t="shared" si="15"/>
        <v>0.48000000001775334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16070.94</v>
      </c>
      <c r="D646" s="2">
        <f>'PR-RAS'!E653</f>
        <v>16583.62</v>
      </c>
      <c r="E646" s="2">
        <v>0</v>
      </c>
      <c r="F646" s="2">
        <v>0</v>
      </c>
      <c r="G646" s="3">
        <f t="shared" si="14"/>
        <v>31758.626100000001</v>
      </c>
      <c r="H646" s="3">
        <f t="shared" si="15"/>
        <v>0.44000000000050932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129093.2</v>
      </c>
      <c r="D647" s="2">
        <f>'PR-RAS'!E654</f>
        <v>167165.93</v>
      </c>
      <c r="E647" s="2">
        <v>0</v>
      </c>
      <c r="F647" s="2">
        <v>0</v>
      </c>
      <c r="G647" s="3">
        <f t="shared" si="14"/>
        <v>299372.58876000001</v>
      </c>
      <c r="H647" s="3">
        <f t="shared" si="15"/>
        <v>0.27000000000407454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128580.52</v>
      </c>
      <c r="D648" s="2">
        <f>'PR-RAS'!E655</f>
        <v>171922.41</v>
      </c>
      <c r="E648" s="2">
        <v>0</v>
      </c>
      <c r="F648" s="2">
        <v>0</v>
      </c>
      <c r="G648" s="3">
        <f t="shared" si="14"/>
        <v>305659.19498000003</v>
      </c>
      <c r="H648" s="3">
        <f t="shared" si="15"/>
        <v>0.88999999999941792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16583.619999999981</v>
      </c>
      <c r="D649" s="2">
        <f>'PR-RAS'!E656</f>
        <v>11827.139999999985</v>
      </c>
      <c r="E649" s="2">
        <v>0</v>
      </c>
      <c r="F649" s="2">
        <v>0</v>
      </c>
      <c r="G649" s="3">
        <f t="shared" si="14"/>
        <v>26074.159199999969</v>
      </c>
      <c r="H649" s="3">
        <f t="shared" si="15"/>
        <v>0.52000000000407454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v>
      </c>
      <c r="D651" s="2">
        <f>'PR-RAS'!E658</f>
        <v>4</v>
      </c>
      <c r="E651" s="2">
        <v>0</v>
      </c>
      <c r="F651" s="2">
        <v>0</v>
      </c>
      <c r="G651" s="3">
        <f t="shared" si="14"/>
        <v>7.8000000000000007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v>
      </c>
      <c r="D653" s="2">
        <f>'PR-RAS'!E660</f>
        <v>4</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3922</v>
      </c>
      <c r="E663" s="2">
        <v>0</v>
      </c>
      <c r="F663" s="2">
        <v>0</v>
      </c>
      <c r="G663" s="3">
        <f t="shared" si="14"/>
        <v>5192.7280000000001</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1000</v>
      </c>
      <c r="D672" s="2">
        <f>'PR-RAS'!E679</f>
        <v>0</v>
      </c>
      <c r="E672" s="2">
        <v>0</v>
      </c>
      <c r="F672" s="2">
        <v>0</v>
      </c>
      <c r="G672" s="3">
        <f t="shared" si="14"/>
        <v>671</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9700</v>
      </c>
      <c r="D676" s="2">
        <f>'PR-RAS'!E683</f>
        <v>38000</v>
      </c>
      <c r="E676" s="2">
        <v>0</v>
      </c>
      <c r="F676" s="2">
        <v>0</v>
      </c>
      <c r="G676" s="3">
        <f t="shared" si="14"/>
        <v>57847.500000000007</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1615.2</v>
      </c>
      <c r="D727" s="2">
        <f>'PR-RAS'!E734</f>
        <v>1594</v>
      </c>
      <c r="E727" s="2">
        <v>0</v>
      </c>
      <c r="F727" s="2">
        <v>0</v>
      </c>
      <c r="G727" s="3">
        <f t="shared" si="14"/>
        <v>3487.1231999999995</v>
      </c>
      <c r="H727" s="3">
        <f t="shared" si="15"/>
        <v>0.20000000000004547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11490.85</v>
      </c>
      <c r="D730" s="2">
        <f>'PR-RAS'!E737</f>
        <v>19078.189999999999</v>
      </c>
      <c r="E730" s="2">
        <v>0</v>
      </c>
      <c r="F730" s="2">
        <v>0</v>
      </c>
      <c r="G730" s="3">
        <f t="shared" si="14"/>
        <v>36192.830669999996</v>
      </c>
      <c r="H730" s="3">
        <f t="shared" si="15"/>
        <v>0.33999999999832653</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4396.2299999999996</v>
      </c>
      <c r="D731" s="2">
        <f>'PR-RAS'!E738</f>
        <v>4270.38</v>
      </c>
      <c r="E731" s="2">
        <v>0</v>
      </c>
      <c r="F731" s="2">
        <v>0</v>
      </c>
      <c r="G731" s="3">
        <f t="shared" si="14"/>
        <v>9444.0026999999991</v>
      </c>
      <c r="H731" s="3">
        <f t="shared" si="15"/>
        <v>0.60999999999967258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1951.99</v>
      </c>
      <c r="D732" s="2">
        <f>'PR-RAS'!E739</f>
        <v>447.95</v>
      </c>
      <c r="E732" s="2">
        <v>0</v>
      </c>
      <c r="F732" s="2">
        <v>0</v>
      </c>
      <c r="G732" s="3">
        <f t="shared" si="14"/>
        <v>2081.8075899999999</v>
      </c>
      <c r="H732" s="3">
        <f t="shared" si="15"/>
        <v>6.0000000000002274E-2</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59239.78</v>
      </c>
      <c r="D1011" s="7">
        <f>BILANCA!E6</f>
        <v>83807.3</v>
      </c>
      <c r="E1011" s="7">
        <v>0</v>
      </c>
      <c r="F1011" s="7">
        <v>0</v>
      </c>
      <c r="G1011" s="8">
        <f t="shared" ref="G1011:G1306" si="38">B1011/1000*C1011+B1011/500*D1011</f>
        <v>226.85437999999999</v>
      </c>
      <c r="H1011" s="8">
        <f t="shared" si="35"/>
        <v>0.52000000000407454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42656.160000000003</v>
      </c>
      <c r="D1012" s="2">
        <f>BILANCA!E7</f>
        <v>71980.160000000003</v>
      </c>
      <c r="E1012" s="2">
        <v>0</v>
      </c>
      <c r="F1012" s="2">
        <v>0</v>
      </c>
      <c r="G1012" s="3">
        <f t="shared" si="38"/>
        <v>373.23295999999999</v>
      </c>
      <c r="H1012" s="3">
        <f t="shared" si="35"/>
        <v>0.32000000000698492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42656.160000000003</v>
      </c>
      <c r="D1017" s="2">
        <f>BILANCA!E12</f>
        <v>71980.160000000003</v>
      </c>
      <c r="E1017" s="2">
        <v>0</v>
      </c>
      <c r="F1017" s="2">
        <v>0</v>
      </c>
      <c r="G1017" s="3">
        <f t="shared" si="38"/>
        <v>1306.3153600000001</v>
      </c>
      <c r="H1017" s="3">
        <f t="shared" si="35"/>
        <v>0.32000000000698492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24793.230000000007</v>
      </c>
      <c r="D1024" s="2">
        <f>BILANCA!E19</f>
        <v>42227.23</v>
      </c>
      <c r="E1024" s="2">
        <v>0</v>
      </c>
      <c r="F1024" s="2">
        <v>0</v>
      </c>
      <c r="G1024" s="3">
        <f t="shared" si="38"/>
        <v>1529.4676600000003</v>
      </c>
      <c r="H1024" s="3">
        <f t="shared" si="35"/>
        <v>0.46000000001004082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19762.95</v>
      </c>
      <c r="D1025" s="2">
        <f>BILANCA!E20</f>
        <v>21242.73</v>
      </c>
      <c r="E1025" s="2">
        <v>0</v>
      </c>
      <c r="F1025" s="2">
        <v>0</v>
      </c>
      <c r="G1025" s="3">
        <f t="shared" si="38"/>
        <v>933.72614999999996</v>
      </c>
      <c r="H1025" s="3">
        <f t="shared" si="35"/>
        <v>0.31999999999970896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23557.9</v>
      </c>
      <c r="D1031" s="2">
        <f>BILANCA!E26</f>
        <v>23557.9</v>
      </c>
      <c r="E1031" s="2">
        <v>0</v>
      </c>
      <c r="F1031" s="2">
        <v>0</v>
      </c>
      <c r="G1031" s="3">
        <f t="shared" si="38"/>
        <v>1484.1477</v>
      </c>
      <c r="H1031" s="3">
        <f t="shared" si="35"/>
        <v>0.19999999999708962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18527.62</v>
      </c>
      <c r="D1033" s="2">
        <f>BILANCA!E28</f>
        <v>2573.4</v>
      </c>
      <c r="E1033" s="2">
        <v>0</v>
      </c>
      <c r="F1033" s="2">
        <v>0</v>
      </c>
      <c r="G1033" s="3">
        <f t="shared" si="38"/>
        <v>544.51166000000001</v>
      </c>
      <c r="H1033" s="3">
        <f t="shared" si="35"/>
        <v>0.78000000000110958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17862.93</v>
      </c>
      <c r="D1040" s="2">
        <f>BILANCA!E35</f>
        <v>29752.93</v>
      </c>
      <c r="E1040" s="2">
        <v>0</v>
      </c>
      <c r="F1040" s="2">
        <v>0</v>
      </c>
      <c r="G1040" s="3">
        <f t="shared" si="38"/>
        <v>2321.0636999999997</v>
      </c>
      <c r="H1040" s="3">
        <f t="shared" si="35"/>
        <v>0.13999999999941792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6698.3</v>
      </c>
      <c r="D1041" s="2">
        <f>BILANCA!E36</f>
        <v>6698.3</v>
      </c>
      <c r="E1041" s="2">
        <v>0</v>
      </c>
      <c r="F1041" s="2">
        <v>0</v>
      </c>
      <c r="G1041" s="3">
        <f t="shared" si="38"/>
        <v>622.94190000000003</v>
      </c>
      <c r="H1041" s="3">
        <f t="shared" si="35"/>
        <v>0.6000000000003638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11164.63</v>
      </c>
      <c r="D1042" s="2">
        <f>BILANCA!E37</f>
        <v>23054.63</v>
      </c>
      <c r="E1042" s="2">
        <v>0</v>
      </c>
      <c r="F1042" s="2">
        <v>0</v>
      </c>
      <c r="G1042" s="3">
        <f t="shared" si="38"/>
        <v>1832.7644800000003</v>
      </c>
      <c r="H1042" s="3">
        <f t="shared" si="35"/>
        <v>0.73999999999978172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16583.62</v>
      </c>
      <c r="D1074" s="2">
        <f>BILANCA!E69</f>
        <v>11827.14</v>
      </c>
      <c r="E1074" s="2">
        <v>0</v>
      </c>
      <c r="F1074" s="2">
        <v>0</v>
      </c>
      <c r="G1074" s="3">
        <f t="shared" si="38"/>
        <v>2575.2255999999998</v>
      </c>
      <c r="H1074" s="3">
        <f t="shared" si="35"/>
        <v>0.52000000000043656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16583.62</v>
      </c>
      <c r="D1075" s="2">
        <f>BILANCA!E70</f>
        <v>11827.14</v>
      </c>
      <c r="E1075" s="2">
        <v>0</v>
      </c>
      <c r="F1075" s="2">
        <v>0</v>
      </c>
      <c r="G1075" s="3">
        <f t="shared" si="38"/>
        <v>2615.4634999999998</v>
      </c>
      <c r="H1075" s="3">
        <f t="shared" si="35"/>
        <v>0.52000000000043656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16583.62</v>
      </c>
      <c r="D1076" s="2">
        <f>BILANCA!E71</f>
        <v>11827.14</v>
      </c>
      <c r="E1076" s="2">
        <v>0</v>
      </c>
      <c r="F1076" s="2">
        <v>0</v>
      </c>
      <c r="G1076" s="3">
        <f t="shared" si="38"/>
        <v>2655.7013999999999</v>
      </c>
      <c r="H1076" s="3">
        <f t="shared" si="35"/>
        <v>0.52000000000043656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16583.62</v>
      </c>
      <c r="D1078" s="2">
        <f>BILANCA!E73</f>
        <v>11827.14</v>
      </c>
      <c r="E1078" s="2">
        <v>0</v>
      </c>
      <c r="F1078" s="2">
        <v>0</v>
      </c>
      <c r="G1078" s="3">
        <f t="shared" si="38"/>
        <v>2736.1772000000001</v>
      </c>
      <c r="H1078" s="3">
        <f t="shared" si="35"/>
        <v>0.52000000000043656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59239.780000000006</v>
      </c>
      <c r="D1180" s="2">
        <f>BILANCA!E176</f>
        <v>83807.3</v>
      </c>
      <c r="E1180" s="2">
        <v>0</v>
      </c>
      <c r="F1180" s="2">
        <v>0</v>
      </c>
      <c r="G1180" s="3">
        <f t="shared" si="38"/>
        <v>38565.244600000005</v>
      </c>
      <c r="H1180" s="3">
        <f t="shared" si="41"/>
        <v>0.51999999999679858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1972.23</v>
      </c>
      <c r="D1181" s="2">
        <f>BILANCA!E177</f>
        <v>16224.02</v>
      </c>
      <c r="E1181" s="2">
        <v>0</v>
      </c>
      <c r="F1181" s="2">
        <v>0</v>
      </c>
      <c r="G1181" s="3">
        <f t="shared" si="38"/>
        <v>5885.8661700000002</v>
      </c>
      <c r="H1181" s="3">
        <f t="shared" si="41"/>
        <v>0.25000000000045475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1972.23</v>
      </c>
      <c r="D1182" s="2">
        <f>BILANCA!E178</f>
        <v>9974.02</v>
      </c>
      <c r="E1182" s="2">
        <v>0</v>
      </c>
      <c r="F1182" s="2">
        <v>0</v>
      </c>
      <c r="G1182" s="3">
        <f t="shared" si="38"/>
        <v>3770.2864399999999</v>
      </c>
      <c r="H1182" s="3">
        <f t="shared" si="41"/>
        <v>0.25000000000045475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1972.23</v>
      </c>
      <c r="D1184" s="2">
        <f>BILANCA!E180</f>
        <v>9974.02</v>
      </c>
      <c r="E1184" s="2">
        <v>0</v>
      </c>
      <c r="F1184" s="2">
        <v>0</v>
      </c>
      <c r="G1184" s="3">
        <f t="shared" si="38"/>
        <v>3814.12698</v>
      </c>
      <c r="H1184" s="3">
        <f t="shared" si="41"/>
        <v>0.25000000000045475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6250</v>
      </c>
      <c r="E1201" s="2">
        <v>0</v>
      </c>
      <c r="F1201" s="2">
        <v>0</v>
      </c>
      <c r="G1201" s="3">
        <f t="shared" si="38"/>
        <v>2387.5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6250</v>
      </c>
      <c r="E1202" s="2">
        <v>0</v>
      </c>
      <c r="F1202" s="2">
        <v>0</v>
      </c>
      <c r="G1202" s="3">
        <f t="shared" ref="G1202:G1206" si="44">B1202/1000*C1202+B1202/500*D1202</f>
        <v>2400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57267.55</v>
      </c>
      <c r="D1255" s="2">
        <f>BILANCA!E251</f>
        <v>67583.28</v>
      </c>
      <c r="E1255" s="2">
        <v>0</v>
      </c>
      <c r="F1255" s="2">
        <v>0</v>
      </c>
      <c r="G1255" s="3">
        <f t="shared" si="38"/>
        <v>47146.356949999994</v>
      </c>
      <c r="H1255" s="3">
        <f t="shared" si="41"/>
        <v>0.72999999999592546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28574.62</v>
      </c>
      <c r="D1256" s="2">
        <f>BILANCA!E252</f>
        <v>31019.87</v>
      </c>
      <c r="E1256" s="2">
        <v>0</v>
      </c>
      <c r="F1256" s="2">
        <v>0</v>
      </c>
      <c r="G1256" s="3">
        <f t="shared" si="38"/>
        <v>22291.132559999998</v>
      </c>
      <c r="H1256" s="3">
        <f t="shared" si="41"/>
        <v>0.51000000000203727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28574.62</v>
      </c>
      <c r="D1257" s="2">
        <f>BILANCA!E253</f>
        <v>31019.87</v>
      </c>
      <c r="E1257" s="2">
        <v>0</v>
      </c>
      <c r="F1257" s="2">
        <v>0</v>
      </c>
      <c r="G1257" s="3">
        <f t="shared" si="38"/>
        <v>22381.746919999998</v>
      </c>
      <c r="H1257" s="3">
        <f t="shared" si="41"/>
        <v>0.51000000000203727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28692.93</v>
      </c>
      <c r="D1259" s="2">
        <f>BILANCA!E255</f>
        <v>36563.410000000003</v>
      </c>
      <c r="E1259" s="2">
        <v>0</v>
      </c>
      <c r="F1259" s="2">
        <v>0</v>
      </c>
      <c r="G1259" s="3">
        <f t="shared" si="38"/>
        <v>25353.117750000001</v>
      </c>
      <c r="H1259" s="3">
        <f t="shared" si="41"/>
        <v>0.48000000000320142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28692.93</v>
      </c>
      <c r="D1260" s="2">
        <f>BILANCA!E256</f>
        <v>36563.410000000003</v>
      </c>
      <c r="E1260" s="2">
        <v>0</v>
      </c>
      <c r="F1260" s="2">
        <v>0</v>
      </c>
      <c r="G1260" s="3">
        <f t="shared" si="38"/>
        <v>25454.9375</v>
      </c>
      <c r="H1260" s="3">
        <f t="shared" si="41"/>
        <v>0.48000000000320142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28692.93</v>
      </c>
      <c r="D1261" s="2">
        <f>BILANCA!E257</f>
        <v>36563.410000000003</v>
      </c>
      <c r="E1261" s="2">
        <v>0</v>
      </c>
      <c r="F1261" s="2">
        <v>0</v>
      </c>
      <c r="G1261" s="3">
        <f t="shared" si="38"/>
        <v>25556.757250000002</v>
      </c>
      <c r="H1261" s="3">
        <f t="shared" si="41"/>
        <v>0.48000000000320142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1972.23</v>
      </c>
      <c r="D1340" s="2">
        <f>BILANCA!E337</f>
        <v>9974.02</v>
      </c>
      <c r="E1340" s="2">
        <v>0</v>
      </c>
      <c r="F1340" s="2">
        <v>0</v>
      </c>
      <c r="G1340" s="3">
        <f t="shared" si="52"/>
        <v>7233.6891000000005</v>
      </c>
      <c r="H1340" s="3">
        <f t="shared" si="41"/>
        <v>0.25000000000045475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6250</v>
      </c>
      <c r="E1342" s="2">
        <v>0</v>
      </c>
      <c r="F1342" s="2">
        <v>0</v>
      </c>
      <c r="G1342" s="3">
        <f t="shared" si="52"/>
        <v>4150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110679.78</v>
      </c>
      <c r="D1503" s="2">
        <f>'RAS-funkcijski'!E107</f>
        <v>187988.41</v>
      </c>
      <c r="E1503" s="2">
        <v>0</v>
      </c>
      <c r="F1503" s="2">
        <v>0</v>
      </c>
      <c r="G1503" s="3">
        <f t="shared" si="52"/>
        <v>50125.629799999995</v>
      </c>
      <c r="H1503" s="3">
        <f t="shared" si="63"/>
        <v>0.63000000000465661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110679.78</v>
      </c>
      <c r="D1505" s="2">
        <f>'RAS-funkcijski'!E109</f>
        <v>187988.41</v>
      </c>
      <c r="E1505" s="2">
        <v>0</v>
      </c>
      <c r="F1505" s="2">
        <v>0</v>
      </c>
      <c r="G1505" s="3">
        <f t="shared" si="52"/>
        <v>51098.942999999999</v>
      </c>
      <c r="H1505" s="3">
        <f t="shared" si="63"/>
        <v>0.63000000000465661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110679.78</v>
      </c>
      <c r="D1537" s="14">
        <f>'RAS-funkcijski'!E141</f>
        <v>187988.41</v>
      </c>
      <c r="E1537" s="14">
        <v>0</v>
      </c>
      <c r="F1537" s="14">
        <v>0</v>
      </c>
      <c r="G1537" s="15">
        <f t="shared" si="52"/>
        <v>66671.954200000007</v>
      </c>
      <c r="H1537" s="15">
        <f t="shared" si="63"/>
        <v>0.63000000000465661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1972.23</v>
      </c>
      <c r="D1582" s="7"/>
      <c r="E1582" s="7">
        <v>0</v>
      </c>
      <c r="F1582" s="7">
        <v>0</v>
      </c>
      <c r="G1582" s="8">
        <f t="shared" ref="G1582:G1686" si="70">B1582/1000*C1582</f>
        <v>1.9722300000000001</v>
      </c>
      <c r="H1582" s="8">
        <f t="shared" ref="H1582:H1686" si="71">ABS(C1582-ROUND(C1582,0))</f>
        <v>0.23000000000001819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186425.93</v>
      </c>
      <c r="D1583" s="2">
        <v>0</v>
      </c>
      <c r="E1583" s="2">
        <v>0</v>
      </c>
      <c r="F1583" s="2">
        <v>0</v>
      </c>
      <c r="G1583" s="3">
        <f t="shared" si="70"/>
        <v>372.85185999999999</v>
      </c>
      <c r="H1583" s="3">
        <f t="shared" si="71"/>
        <v>7.0000000006984919E-2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173056.15</v>
      </c>
      <c r="D1585" s="2">
        <v>0</v>
      </c>
      <c r="E1585" s="2">
        <v>0</v>
      </c>
      <c r="F1585" s="2">
        <v>0</v>
      </c>
      <c r="G1585" s="3">
        <f t="shared" si="70"/>
        <v>692.22460000000001</v>
      </c>
      <c r="H1585" s="3">
        <f t="shared" si="71"/>
        <v>0.14999999999417923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90549.86</v>
      </c>
      <c r="D1586" s="2">
        <v>0</v>
      </c>
      <c r="E1586" s="2">
        <v>0</v>
      </c>
      <c r="F1586" s="2">
        <v>0</v>
      </c>
      <c r="G1586" s="3">
        <f t="shared" si="70"/>
        <v>452.74930000000001</v>
      </c>
      <c r="H1586" s="3">
        <f t="shared" si="71"/>
        <v>0.13999999999941792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82028.570000000007</v>
      </c>
      <c r="D1587" s="2">
        <v>0</v>
      </c>
      <c r="E1587" s="2">
        <v>0</v>
      </c>
      <c r="F1587" s="2">
        <v>0</v>
      </c>
      <c r="G1587" s="3">
        <f t="shared" si="70"/>
        <v>492.17142000000007</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477.72</v>
      </c>
      <c r="D1588" s="2">
        <v>0</v>
      </c>
      <c r="E1588" s="2">
        <v>0</v>
      </c>
      <c r="F1588" s="2">
        <v>0</v>
      </c>
      <c r="G1588" s="3">
        <f t="shared" si="70"/>
        <v>3.3440400000000001</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13369.78</v>
      </c>
      <c r="D1594" s="2">
        <v>0</v>
      </c>
      <c r="E1594" s="2">
        <v>0</v>
      </c>
      <c r="F1594" s="2">
        <v>0</v>
      </c>
      <c r="G1594" s="3">
        <f t="shared" si="70"/>
        <v>173.80714</v>
      </c>
      <c r="H1594" s="3">
        <f t="shared" si="71"/>
        <v>0.21999999999934516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172174.14</v>
      </c>
      <c r="D1602" s="2">
        <v>0</v>
      </c>
      <c r="E1602" s="2">
        <v>0</v>
      </c>
      <c r="F1602" s="2">
        <v>0</v>
      </c>
      <c r="G1602" s="3">
        <f t="shared" si="70"/>
        <v>3615.6569400000003</v>
      </c>
      <c r="H1602" s="3">
        <f t="shared" si="71"/>
        <v>0.14000000001396984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165054.36000000002</v>
      </c>
      <c r="D1604" s="2">
        <v>0</v>
      </c>
      <c r="E1604" s="2">
        <v>0</v>
      </c>
      <c r="F1604" s="2">
        <v>0</v>
      </c>
      <c r="G1604" s="3">
        <f t="shared" si="70"/>
        <v>3796.2502800000002</v>
      </c>
      <c r="H1604" s="3">
        <f t="shared" si="71"/>
        <v>0.36000000001513399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83140.179999999993</v>
      </c>
      <c r="D1605" s="2">
        <v>0</v>
      </c>
      <c r="E1605" s="2">
        <v>0</v>
      </c>
      <c r="F1605" s="2">
        <v>0</v>
      </c>
      <c r="G1605" s="3">
        <f t="shared" si="70"/>
        <v>1995.3643199999999</v>
      </c>
      <c r="H1605" s="3">
        <f t="shared" si="71"/>
        <v>0.17999999999301508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81440.460000000006</v>
      </c>
      <c r="D1606" s="2">
        <v>0</v>
      </c>
      <c r="E1606" s="2">
        <v>0</v>
      </c>
      <c r="F1606" s="2">
        <v>0</v>
      </c>
      <c r="G1606" s="3">
        <f t="shared" si="70"/>
        <v>2036.0115000000003</v>
      </c>
      <c r="H1606" s="3">
        <f t="shared" si="71"/>
        <v>0.46000000000640284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473.72</v>
      </c>
      <c r="D1607" s="2">
        <v>0</v>
      </c>
      <c r="E1607" s="2">
        <v>0</v>
      </c>
      <c r="F1607" s="2">
        <v>0</v>
      </c>
      <c r="G1607" s="3">
        <f t="shared" si="70"/>
        <v>12.31672</v>
      </c>
      <c r="H1607" s="3">
        <f t="shared" si="71"/>
        <v>0.27999999999997272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7119.78</v>
      </c>
      <c r="D1613" s="2">
        <v>0</v>
      </c>
      <c r="E1613" s="2">
        <v>0</v>
      </c>
      <c r="F1613" s="2">
        <v>0</v>
      </c>
      <c r="G1613" s="3">
        <f t="shared" si="70"/>
        <v>227.83295999999999</v>
      </c>
      <c r="H1613" s="3">
        <f t="shared" si="71"/>
        <v>0.22000000000025466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16224.01999999999</v>
      </c>
      <c r="D1621" s="2">
        <v>0</v>
      </c>
      <c r="E1621" s="2">
        <v>0</v>
      </c>
      <c r="F1621" s="2">
        <v>0</v>
      </c>
      <c r="G1621" s="3">
        <f t="shared" si="70"/>
        <v>648.96079999999961</v>
      </c>
      <c r="H1621" s="3">
        <f t="shared" si="71"/>
        <v>1.9999999989522621E-2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16224.02</v>
      </c>
      <c r="D1681" s="2">
        <v>0</v>
      </c>
      <c r="E1681" s="2">
        <v>0</v>
      </c>
      <c r="F1681" s="2">
        <v>0</v>
      </c>
      <c r="G1681" s="3">
        <f t="shared" si="70"/>
        <v>1622.402</v>
      </c>
      <c r="H1681" s="3">
        <f t="shared" si="71"/>
        <v>2.0000000000436557E-2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9974.02</v>
      </c>
      <c r="D1683" s="2">
        <v>0</v>
      </c>
      <c r="E1683" s="2">
        <v>0</v>
      </c>
      <c r="F1683" s="2">
        <v>0</v>
      </c>
      <c r="G1683" s="3">
        <f t="shared" si="70"/>
        <v>1017.35004</v>
      </c>
      <c r="H1683" s="3">
        <f t="shared" si="71"/>
        <v>2.0000000000436557E-2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6250</v>
      </c>
      <c r="D1684" s="2">
        <v>0</v>
      </c>
      <c r="E1684" s="2">
        <v>0</v>
      </c>
      <c r="F1684" s="2">
        <v>0</v>
      </c>
      <c r="G1684" s="3">
        <f t="shared" si="70"/>
        <v>643.75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29603</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126297.89000000001</v>
      </c>
      <c r="I17" s="275">
        <f>'PR-RAS'!E6</f>
        <v>167165.96</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107884.72000000002</v>
      </c>
      <c r="I18" s="275">
        <f>'PR-RAS'!E152</f>
        <v>174618.62999999998</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28692.93</v>
      </c>
      <c r="I19" s="275">
        <f>'PR-RAS'!E649</f>
        <v>36563.410000000018</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42656.160000000003</v>
      </c>
      <c r="I22" s="275">
        <f>BILANCA!E7</f>
        <v>71980.160000000003</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16583.62</v>
      </c>
      <c r="I23" s="275">
        <f>BILANCA!E69</f>
        <v>11827.14</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1972.23</v>
      </c>
      <c r="I24" s="275">
        <f>BILANCA!E177</f>
        <v>16224.02</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57267.55</v>
      </c>
      <c r="I25" s="275">
        <f>BILANCA!E251</f>
        <v>67583.28</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110679.78</v>
      </c>
      <c r="I31" s="275">
        <f>'RAS-funkcijski'!E141</f>
        <v>187988.41</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1972.23</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16224.01999999999</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16224.02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746" sqref="E74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126297.89000000001</v>
      </c>
      <c r="E6" s="60">
        <f>E7+E43+E49+E82+E106+E125+E134+E140</f>
        <v>167165.96</v>
      </c>
      <c r="F6" s="45">
        <f t="shared" ref="F6:F132" si="0">IF(D6&lt;&gt;0,IF(E6/D6&gt;=100,"&gt;&gt;100",E6/D6*100),"-")</f>
        <v>132.35847408060417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10700</v>
      </c>
      <c r="E49" s="60">
        <f>E50+E53+E58+E61+E64+E68+E71+E74+E77</f>
        <v>41922</v>
      </c>
      <c r="F49" s="45">
        <f t="shared" si="0"/>
        <v>391.79439252336448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3922</v>
      </c>
      <c r="F58" s="45" t="str">
        <f t="shared" si="0"/>
        <v>-</v>
      </c>
    </row>
    <row r="59" spans="1:6" ht="12" x14ac:dyDescent="0.25">
      <c r="A59" s="63">
        <v>6331</v>
      </c>
      <c r="B59" s="65" t="s">
        <v>121</v>
      </c>
      <c r="C59" s="247" t="s">
        <v>122</v>
      </c>
      <c r="D59" s="194">
        <v>0</v>
      </c>
      <c r="E59" s="194">
        <v>3922</v>
      </c>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1000</v>
      </c>
      <c r="E61" s="60">
        <f t="shared" si="10"/>
        <v>0</v>
      </c>
      <c r="F61" s="45">
        <f t="shared" si="0"/>
        <v>0</v>
      </c>
    </row>
    <row r="62" spans="1:6" ht="12.75" customHeight="1" x14ac:dyDescent="0.25">
      <c r="A62" s="63">
        <v>6341</v>
      </c>
      <c r="B62" s="65" t="s">
        <v>127</v>
      </c>
      <c r="C62" s="247" t="s">
        <v>128</v>
      </c>
      <c r="D62" s="194">
        <v>1000</v>
      </c>
      <c r="E62" s="194"/>
      <c r="F62" s="45">
        <f t="shared" si="0"/>
        <v>0</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9700</v>
      </c>
      <c r="E68" s="60">
        <f t="shared" si="11"/>
        <v>38000</v>
      </c>
      <c r="F68" s="45">
        <f t="shared" si="0"/>
        <v>391.7525773195876</v>
      </c>
    </row>
    <row r="69" spans="1:6" ht="12.75" customHeight="1" x14ac:dyDescent="0.25">
      <c r="A69" s="63" t="s">
        <v>141</v>
      </c>
      <c r="B69" s="64" t="s">
        <v>142</v>
      </c>
      <c r="C69" s="247" t="s">
        <v>141</v>
      </c>
      <c r="D69" s="194">
        <v>9700</v>
      </c>
      <c r="E69" s="194">
        <v>38000</v>
      </c>
      <c r="F69" s="45">
        <f t="shared" si="0"/>
        <v>391.7525773195876</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0.1</v>
      </c>
      <c r="E82" s="60">
        <f t="shared" si="15"/>
        <v>0.13</v>
      </c>
      <c r="F82" s="45">
        <f t="shared" si="0"/>
        <v>130</v>
      </c>
    </row>
    <row r="83" spans="1:6" ht="12.75" customHeight="1" x14ac:dyDescent="0.25">
      <c r="A83" s="63">
        <v>641</v>
      </c>
      <c r="B83" s="64" t="s">
        <v>169</v>
      </c>
      <c r="C83" s="247" t="s">
        <v>170</v>
      </c>
      <c r="D83" s="60">
        <f t="shared" ref="D83:E83" si="16">SUM(D84:D90)</f>
        <v>0.1</v>
      </c>
      <c r="E83" s="60">
        <f t="shared" si="16"/>
        <v>0.13</v>
      </c>
      <c r="F83" s="45">
        <f t="shared" si="0"/>
        <v>130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0.1</v>
      </c>
      <c r="E85" s="194">
        <v>0.13</v>
      </c>
      <c r="F85" s="45">
        <f t="shared" si="0"/>
        <v>130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40540.33</v>
      </c>
      <c r="E125" s="60">
        <f t="shared" si="22"/>
        <v>10346.33</v>
      </c>
      <c r="F125" s="45">
        <f t="shared" si="0"/>
        <v>25.521079872808137</v>
      </c>
    </row>
    <row r="126" spans="1:6" ht="12.75" customHeight="1" x14ac:dyDescent="0.25">
      <c r="A126" s="63">
        <v>661</v>
      </c>
      <c r="B126" s="65" t="s">
        <v>255</v>
      </c>
      <c r="C126" s="247" t="s">
        <v>256</v>
      </c>
      <c r="D126" s="60">
        <f t="shared" ref="D126:E126" si="23">SUM(D127:D128)</f>
        <v>37940.33</v>
      </c>
      <c r="E126" s="60">
        <f t="shared" si="23"/>
        <v>7146.33</v>
      </c>
      <c r="F126" s="45">
        <f t="shared" si="0"/>
        <v>18.83570859821198</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37940.33</v>
      </c>
      <c r="E128" s="194">
        <v>7146.33</v>
      </c>
      <c r="F128" s="45">
        <f t="shared" si="0"/>
        <v>18.83570859821198</v>
      </c>
    </row>
    <row r="129" spans="1:6" ht="22.8" x14ac:dyDescent="0.25">
      <c r="A129" s="63">
        <v>663</v>
      </c>
      <c r="B129" s="182" t="s">
        <v>261</v>
      </c>
      <c r="C129" s="247" t="s">
        <v>262</v>
      </c>
      <c r="D129" s="60">
        <f t="shared" ref="D129:E129" si="24">SUM(D130:D133)</f>
        <v>2600</v>
      </c>
      <c r="E129" s="60">
        <f t="shared" si="24"/>
        <v>3200</v>
      </c>
      <c r="F129" s="45">
        <f t="shared" si="0"/>
        <v>123.07692307692308</v>
      </c>
    </row>
    <row r="130" spans="1:6" ht="12.75" customHeight="1" x14ac:dyDescent="0.25">
      <c r="A130" s="63">
        <v>6631</v>
      </c>
      <c r="B130" s="65" t="s">
        <v>263</v>
      </c>
      <c r="C130" s="247" t="s">
        <v>264</v>
      </c>
      <c r="D130" s="194">
        <v>2600</v>
      </c>
      <c r="E130" s="194">
        <v>3200</v>
      </c>
      <c r="F130" s="45">
        <f t="shared" si="0"/>
        <v>123.07692307692308</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75057.460000000006</v>
      </c>
      <c r="E134" s="60">
        <f t="shared" si="25"/>
        <v>114897.5</v>
      </c>
      <c r="F134" s="45">
        <f t="shared" ref="F134:F229" si="26">IF(D134&lt;&gt;0,IF(E134/D134&gt;=100,"&gt;&gt;100",E134/D134*100),"-")</f>
        <v>153.07938744529855</v>
      </c>
    </row>
    <row r="135" spans="1:6" ht="22.8" x14ac:dyDescent="0.25">
      <c r="A135" s="63">
        <v>671</v>
      </c>
      <c r="B135" s="182" t="s">
        <v>273</v>
      </c>
      <c r="C135" s="247" t="s">
        <v>274</v>
      </c>
      <c r="D135" s="60">
        <f t="shared" ref="D135:E135" si="27">SUM(D136:D138)</f>
        <v>75057.460000000006</v>
      </c>
      <c r="E135" s="60">
        <f t="shared" si="27"/>
        <v>114897.5</v>
      </c>
      <c r="F135" s="45">
        <f t="shared" si="26"/>
        <v>153.07938744529855</v>
      </c>
    </row>
    <row r="136" spans="1:6" ht="12.75" customHeight="1" x14ac:dyDescent="0.25">
      <c r="A136" s="63">
        <v>6711</v>
      </c>
      <c r="B136" s="65" t="s">
        <v>275</v>
      </c>
      <c r="C136" s="247" t="s">
        <v>276</v>
      </c>
      <c r="D136" s="194">
        <v>75057.460000000006</v>
      </c>
      <c r="E136" s="194">
        <v>109897.5</v>
      </c>
      <c r="F136" s="45">
        <f t="shared" si="26"/>
        <v>146.41782442411454</v>
      </c>
    </row>
    <row r="137" spans="1:6" ht="22.8" x14ac:dyDescent="0.25">
      <c r="A137" s="63">
        <v>6712</v>
      </c>
      <c r="B137" s="182" t="s">
        <v>277</v>
      </c>
      <c r="C137" s="247" t="s">
        <v>278</v>
      </c>
      <c r="D137" s="194">
        <v>0</v>
      </c>
      <c r="E137" s="194">
        <v>5000</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107884.72000000002</v>
      </c>
      <c r="E152" s="60">
        <f>E153+E164+E202+E221+E230+E262+E273</f>
        <v>174618.62999999998</v>
      </c>
      <c r="F152" s="45">
        <f t="shared" si="26"/>
        <v>161.85668368977548</v>
      </c>
    </row>
    <row r="153" spans="1:6" ht="12.75" customHeight="1" x14ac:dyDescent="0.25">
      <c r="A153" s="63">
        <v>31</v>
      </c>
      <c r="B153" s="64" t="s">
        <v>308</v>
      </c>
      <c r="C153" s="247" t="s">
        <v>309</v>
      </c>
      <c r="D153" s="60">
        <f t="shared" ref="D153:E153" si="30">D154+D159+D160</f>
        <v>55015.39</v>
      </c>
      <c r="E153" s="60">
        <f t="shared" si="30"/>
        <v>90549.86</v>
      </c>
      <c r="F153" s="45">
        <f t="shared" si="26"/>
        <v>164.59005380130904</v>
      </c>
    </row>
    <row r="154" spans="1:6" ht="12.75" customHeight="1" x14ac:dyDescent="0.25">
      <c r="A154" s="63">
        <v>311</v>
      </c>
      <c r="B154" s="64" t="s">
        <v>310</v>
      </c>
      <c r="C154" s="247" t="s">
        <v>311</v>
      </c>
      <c r="D154" s="60">
        <f t="shared" ref="D154:E154" si="31">SUM(D155:D158)</f>
        <v>44820.03</v>
      </c>
      <c r="E154" s="60">
        <f t="shared" si="31"/>
        <v>76008.39</v>
      </c>
      <c r="F154" s="45">
        <f t="shared" si="26"/>
        <v>169.58576332947567</v>
      </c>
    </row>
    <row r="155" spans="1:6" ht="12.75" customHeight="1" x14ac:dyDescent="0.25">
      <c r="A155" s="63">
        <v>3111</v>
      </c>
      <c r="B155" s="64" t="s">
        <v>312</v>
      </c>
      <c r="C155" s="247" t="s">
        <v>313</v>
      </c>
      <c r="D155" s="194">
        <v>44820.03</v>
      </c>
      <c r="E155" s="194">
        <v>76008.39</v>
      </c>
      <c r="F155" s="45">
        <f t="shared" si="26"/>
        <v>169.58576332947567</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2800</v>
      </c>
      <c r="E159" s="194">
        <v>2000</v>
      </c>
      <c r="F159" s="45">
        <f t="shared" si="26"/>
        <v>71.428571428571431</v>
      </c>
    </row>
    <row r="160" spans="1:6" ht="12.75" customHeight="1" x14ac:dyDescent="0.25">
      <c r="A160" s="63">
        <v>313</v>
      </c>
      <c r="B160" s="65" t="s">
        <v>322</v>
      </c>
      <c r="C160" s="247" t="s">
        <v>323</v>
      </c>
      <c r="D160" s="60">
        <f t="shared" ref="D160:E160" si="32">SUM(D161:D163)</f>
        <v>7395.36</v>
      </c>
      <c r="E160" s="60">
        <f t="shared" si="32"/>
        <v>12541.47</v>
      </c>
      <c r="F160" s="45">
        <f t="shared" si="26"/>
        <v>169.58565911598623</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7395.36</v>
      </c>
      <c r="E162" s="194">
        <v>12541.47</v>
      </c>
      <c r="F162" s="45">
        <f t="shared" si="26"/>
        <v>169.58565911598623</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52375.340000000004</v>
      </c>
      <c r="E164" s="60">
        <f>E165+E170+E178+E188+E189+E194</f>
        <v>83591.659999999989</v>
      </c>
      <c r="F164" s="45">
        <f t="shared" si="26"/>
        <v>159.60117872265837</v>
      </c>
    </row>
    <row r="165" spans="1:6" ht="12.75" customHeight="1" x14ac:dyDescent="0.25">
      <c r="A165" s="63">
        <v>321</v>
      </c>
      <c r="B165" s="64" t="s">
        <v>332</v>
      </c>
      <c r="C165" s="247" t="s">
        <v>333</v>
      </c>
      <c r="D165" s="60">
        <f t="shared" ref="D165:E165" si="33">SUM(D166:D169)</f>
        <v>2366.4</v>
      </c>
      <c r="E165" s="60">
        <f t="shared" si="33"/>
        <v>3904.24</v>
      </c>
      <c r="F165" s="45">
        <f t="shared" si="26"/>
        <v>164.98647734956049</v>
      </c>
    </row>
    <row r="166" spans="1:6" ht="12.75" customHeight="1" x14ac:dyDescent="0.25">
      <c r="A166" s="63">
        <v>3211</v>
      </c>
      <c r="B166" s="64" t="s">
        <v>334</v>
      </c>
      <c r="C166" s="247" t="s">
        <v>335</v>
      </c>
      <c r="D166" s="194">
        <v>744.56</v>
      </c>
      <c r="E166" s="194">
        <v>1296.24</v>
      </c>
      <c r="F166" s="45">
        <f t="shared" si="26"/>
        <v>174.09476737939187</v>
      </c>
    </row>
    <row r="167" spans="1:6" ht="12.75" customHeight="1" x14ac:dyDescent="0.25">
      <c r="A167" s="63">
        <v>3212</v>
      </c>
      <c r="B167" s="64" t="s">
        <v>336</v>
      </c>
      <c r="C167" s="247" t="s">
        <v>337</v>
      </c>
      <c r="D167" s="194">
        <v>1615.2</v>
      </c>
      <c r="E167" s="194">
        <v>1594</v>
      </c>
      <c r="F167" s="45">
        <f t="shared" si="26"/>
        <v>98.687469044081226</v>
      </c>
    </row>
    <row r="168" spans="1:6" ht="12.75" customHeight="1" x14ac:dyDescent="0.25">
      <c r="A168" s="63">
        <v>3213</v>
      </c>
      <c r="B168" s="64" t="s">
        <v>338</v>
      </c>
      <c r="C168" s="247" t="s">
        <v>339</v>
      </c>
      <c r="D168" s="194">
        <v>6.64</v>
      </c>
      <c r="E168" s="194">
        <v>1014</v>
      </c>
      <c r="F168" s="45" t="str">
        <f t="shared" si="26"/>
        <v>&gt;&gt;100</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6058.97</v>
      </c>
      <c r="E170" s="60">
        <f t="shared" si="34"/>
        <v>7496.68</v>
      </c>
      <c r="F170" s="45">
        <f t="shared" si="26"/>
        <v>123.72862054111506</v>
      </c>
    </row>
    <row r="171" spans="1:6" ht="12.75" customHeight="1" x14ac:dyDescent="0.25">
      <c r="A171" s="63">
        <v>3221</v>
      </c>
      <c r="B171" s="64" t="s">
        <v>344</v>
      </c>
      <c r="C171" s="247" t="s">
        <v>345</v>
      </c>
      <c r="D171" s="194">
        <v>1800</v>
      </c>
      <c r="E171" s="194">
        <v>804.25</v>
      </c>
      <c r="F171" s="45">
        <f t="shared" si="26"/>
        <v>44.680555555555557</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3464.51</v>
      </c>
      <c r="E173" s="194">
        <v>3520.02</v>
      </c>
      <c r="F173" s="45">
        <f t="shared" si="26"/>
        <v>101.60224678237326</v>
      </c>
    </row>
    <row r="174" spans="1:6" ht="12.75" customHeight="1" x14ac:dyDescent="0.25">
      <c r="A174" s="63">
        <v>3224</v>
      </c>
      <c r="B174" s="65" t="s">
        <v>350</v>
      </c>
      <c r="C174" s="247" t="s">
        <v>351</v>
      </c>
      <c r="D174" s="194">
        <v>332.18</v>
      </c>
      <c r="E174" s="194">
        <v>565.53</v>
      </c>
      <c r="F174" s="45">
        <f t="shared" si="26"/>
        <v>170.24805828165452</v>
      </c>
    </row>
    <row r="175" spans="1:6" ht="12.75" customHeight="1" x14ac:dyDescent="0.25">
      <c r="A175" s="63">
        <v>3225</v>
      </c>
      <c r="B175" s="65" t="s">
        <v>352</v>
      </c>
      <c r="C175" s="247" t="s">
        <v>353</v>
      </c>
      <c r="D175" s="194">
        <v>462.28</v>
      </c>
      <c r="E175" s="194">
        <v>2606.88</v>
      </c>
      <c r="F175" s="45">
        <f t="shared" si="26"/>
        <v>563.91797179198761</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39967.33</v>
      </c>
      <c r="E178" s="60">
        <f t="shared" si="35"/>
        <v>67036.659999999989</v>
      </c>
      <c r="F178" s="45">
        <f t="shared" si="26"/>
        <v>167.72864236865456</v>
      </c>
    </row>
    <row r="179" spans="1:6" ht="12.75" customHeight="1" x14ac:dyDescent="0.25">
      <c r="A179" s="63">
        <v>3231</v>
      </c>
      <c r="B179" s="65" t="s">
        <v>360</v>
      </c>
      <c r="C179" s="247" t="s">
        <v>361</v>
      </c>
      <c r="D179" s="194">
        <v>2181.0700000000002</v>
      </c>
      <c r="E179" s="194">
        <v>1982.73</v>
      </c>
      <c r="F179" s="45">
        <f t="shared" si="26"/>
        <v>90.906298284786828</v>
      </c>
    </row>
    <row r="180" spans="1:6" ht="12.75" customHeight="1" x14ac:dyDescent="0.25">
      <c r="A180" s="63">
        <v>3232</v>
      </c>
      <c r="B180" s="65" t="s">
        <v>362</v>
      </c>
      <c r="C180" s="247" t="s">
        <v>363</v>
      </c>
      <c r="D180" s="194">
        <v>342.5</v>
      </c>
      <c r="E180" s="194">
        <v>548.25</v>
      </c>
      <c r="F180" s="45">
        <f t="shared" si="26"/>
        <v>160.07299270072991</v>
      </c>
    </row>
    <row r="181" spans="1:6" ht="12.75" customHeight="1" x14ac:dyDescent="0.25">
      <c r="A181" s="63">
        <v>3233</v>
      </c>
      <c r="B181" s="65" t="s">
        <v>364</v>
      </c>
      <c r="C181" s="247" t="s">
        <v>365</v>
      </c>
      <c r="D181" s="194">
        <v>8928.98</v>
      </c>
      <c r="E181" s="194">
        <v>17001.7</v>
      </c>
      <c r="F181" s="45">
        <f t="shared" si="26"/>
        <v>190.41032682344459</v>
      </c>
    </row>
    <row r="182" spans="1:6" ht="12.75" customHeight="1" x14ac:dyDescent="0.25">
      <c r="A182" s="63">
        <v>3234</v>
      </c>
      <c r="B182" s="65" t="s">
        <v>366</v>
      </c>
      <c r="C182" s="247" t="s">
        <v>367</v>
      </c>
      <c r="D182" s="194">
        <v>136.29</v>
      </c>
      <c r="E182" s="194">
        <v>124.2</v>
      </c>
      <c r="F182" s="45">
        <f t="shared" si="26"/>
        <v>91.12920977327758</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0</v>
      </c>
      <c r="E184" s="194"/>
      <c r="F184" s="45" t="str">
        <f t="shared" si="26"/>
        <v>-</v>
      </c>
    </row>
    <row r="185" spans="1:6" ht="12.75" customHeight="1" x14ac:dyDescent="0.25">
      <c r="A185" s="63">
        <v>3237</v>
      </c>
      <c r="B185" s="64" t="s">
        <v>372</v>
      </c>
      <c r="C185" s="247" t="s">
        <v>373</v>
      </c>
      <c r="D185" s="194">
        <v>25495.71</v>
      </c>
      <c r="E185" s="194">
        <v>45614.6</v>
      </c>
      <c r="F185" s="45">
        <f t="shared" si="26"/>
        <v>178.91088343882166</v>
      </c>
    </row>
    <row r="186" spans="1:6" ht="12.75" customHeight="1" x14ac:dyDescent="0.25">
      <c r="A186" s="63">
        <v>3238</v>
      </c>
      <c r="B186" s="64" t="s">
        <v>374</v>
      </c>
      <c r="C186" s="247" t="s">
        <v>375</v>
      </c>
      <c r="D186" s="194">
        <v>2582.7800000000002</v>
      </c>
      <c r="E186" s="194">
        <v>1415.18</v>
      </c>
      <c r="F186" s="45">
        <f t="shared" si="26"/>
        <v>54.79289757548068</v>
      </c>
    </row>
    <row r="187" spans="1:6" ht="12.75" customHeight="1" x14ac:dyDescent="0.25">
      <c r="A187" s="63">
        <v>3239</v>
      </c>
      <c r="B187" s="64" t="s">
        <v>376</v>
      </c>
      <c r="C187" s="247" t="s">
        <v>377</v>
      </c>
      <c r="D187" s="194">
        <v>300</v>
      </c>
      <c r="E187" s="194">
        <v>350</v>
      </c>
      <c r="F187" s="45">
        <f t="shared" si="26"/>
        <v>116.66666666666667</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3982.64</v>
      </c>
      <c r="E194" s="60">
        <f t="shared" si="36"/>
        <v>5154.08</v>
      </c>
      <c r="F194" s="45">
        <f t="shared" si="26"/>
        <v>129.4136552638451</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0</v>
      </c>
      <c r="E196" s="194"/>
      <c r="F196" s="45" t="str">
        <f t="shared" si="26"/>
        <v>-</v>
      </c>
    </row>
    <row r="197" spans="1:6" ht="12.75" customHeight="1" x14ac:dyDescent="0.25">
      <c r="A197" s="63">
        <v>3293</v>
      </c>
      <c r="B197" s="64" t="s">
        <v>396</v>
      </c>
      <c r="C197" s="247" t="s">
        <v>397</v>
      </c>
      <c r="D197" s="194">
        <v>3505.87</v>
      </c>
      <c r="E197" s="194">
        <v>3280.29</v>
      </c>
      <c r="F197" s="45">
        <f t="shared" si="26"/>
        <v>93.565648469566753</v>
      </c>
    </row>
    <row r="198" spans="1:6" ht="12.75" customHeight="1" x14ac:dyDescent="0.25">
      <c r="A198" s="63">
        <v>3294</v>
      </c>
      <c r="B198" s="64" t="s">
        <v>398</v>
      </c>
      <c r="C198" s="247" t="s">
        <v>399</v>
      </c>
      <c r="D198" s="194">
        <v>280</v>
      </c>
      <c r="E198" s="194">
        <v>180</v>
      </c>
      <c r="F198" s="45">
        <f t="shared" si="26"/>
        <v>64.285714285714292</v>
      </c>
    </row>
    <row r="199" spans="1:6" ht="12.75" customHeight="1" x14ac:dyDescent="0.25">
      <c r="A199" s="63">
        <v>3295</v>
      </c>
      <c r="B199" s="64" t="s">
        <v>400</v>
      </c>
      <c r="C199" s="247" t="s">
        <v>401</v>
      </c>
      <c r="D199" s="194">
        <v>196.77</v>
      </c>
      <c r="E199" s="194">
        <v>131.29</v>
      </c>
      <c r="F199" s="45">
        <f t="shared" si="26"/>
        <v>66.722569497382722</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v>1562.5</v>
      </c>
      <c r="F201" s="45" t="str">
        <f t="shared" si="26"/>
        <v>-</v>
      </c>
    </row>
    <row r="202" spans="1:6" ht="12.75" customHeight="1" x14ac:dyDescent="0.25">
      <c r="A202" s="63">
        <v>34</v>
      </c>
      <c r="B202" s="183" t="s">
        <v>406</v>
      </c>
      <c r="C202" s="247" t="s">
        <v>407</v>
      </c>
      <c r="D202" s="60">
        <f t="shared" ref="D202:E202" si="37">D203+D208+D216</f>
        <v>493.99</v>
      </c>
      <c r="E202" s="60">
        <f t="shared" si="37"/>
        <v>477.11</v>
      </c>
      <c r="F202" s="45">
        <f t="shared" si="26"/>
        <v>96.582926779894336</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493.99</v>
      </c>
      <c r="E216" s="60">
        <f t="shared" si="40"/>
        <v>477.11</v>
      </c>
      <c r="F216" s="45">
        <f t="shared" si="26"/>
        <v>96.582926779894336</v>
      </c>
    </row>
    <row r="217" spans="1:6" ht="12.75" customHeight="1" x14ac:dyDescent="0.25">
      <c r="A217" s="63">
        <v>3431</v>
      </c>
      <c r="B217" s="182" t="s">
        <v>436</v>
      </c>
      <c r="C217" s="247" t="s">
        <v>437</v>
      </c>
      <c r="D217" s="194">
        <v>493.99</v>
      </c>
      <c r="E217" s="194">
        <v>477.11</v>
      </c>
      <c r="F217" s="45">
        <f t="shared" si="26"/>
        <v>96.582926779894336</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107884.72000000002</v>
      </c>
      <c r="E299" s="60">
        <f>E152-E297+E298</f>
        <v>174618.62999999998</v>
      </c>
      <c r="F299" s="45">
        <f t="shared" si="68"/>
        <v>161.85668368977548</v>
      </c>
    </row>
    <row r="300" spans="1:6" ht="12.75" customHeight="1" x14ac:dyDescent="0.25">
      <c r="A300" s="63" t="s">
        <v>582</v>
      </c>
      <c r="B300" s="64" t="s">
        <v>593</v>
      </c>
      <c r="C300" s="247" t="s">
        <v>594</v>
      </c>
      <c r="D300" s="60">
        <f>IF(D6&gt;=D299,D6-D299,0)</f>
        <v>18413.169999999998</v>
      </c>
      <c r="E300" s="60">
        <f>IF(E6&gt;=E299,E6-E299,0)</f>
        <v>0</v>
      </c>
      <c r="F300" s="45">
        <f t="shared" si="68"/>
        <v>0</v>
      </c>
    </row>
    <row r="301" spans="1:6" ht="12.75" customHeight="1" x14ac:dyDescent="0.25">
      <c r="A301" s="63" t="s">
        <v>582</v>
      </c>
      <c r="B301" s="64" t="s">
        <v>595</v>
      </c>
      <c r="C301" s="247" t="s">
        <v>596</v>
      </c>
      <c r="D301" s="60">
        <f>IF(D299&gt;=D6,D299-D6,0)</f>
        <v>0</v>
      </c>
      <c r="E301" s="60">
        <f>IF(E299&gt;=E6,E299-E6,0)</f>
        <v>7452.6699999999837</v>
      </c>
      <c r="F301" s="45" t="str">
        <f t="shared" si="68"/>
        <v>-</v>
      </c>
    </row>
    <row r="302" spans="1:6" ht="12.75" customHeight="1" x14ac:dyDescent="0.25">
      <c r="A302" s="63">
        <v>92211</v>
      </c>
      <c r="B302" s="64" t="s">
        <v>597</v>
      </c>
      <c r="C302" s="247" t="s">
        <v>598</v>
      </c>
      <c r="D302" s="194">
        <v>13074.82</v>
      </c>
      <c r="E302" s="194">
        <v>28692.93</v>
      </c>
      <c r="F302" s="45">
        <f t="shared" si="68"/>
        <v>219.45181654508437</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0</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2795.06</v>
      </c>
      <c r="E360" s="60">
        <f t="shared" si="86"/>
        <v>13369.78</v>
      </c>
      <c r="F360" s="45">
        <f t="shared" si="72"/>
        <v>478.33606434208929</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2795.06</v>
      </c>
      <c r="E373" s="60">
        <f t="shared" si="90"/>
        <v>13369.78</v>
      </c>
      <c r="F373" s="45">
        <f t="shared" si="72"/>
        <v>478.33606434208929</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0</v>
      </c>
      <c r="E379" s="60">
        <f t="shared" si="92"/>
        <v>1479.78</v>
      </c>
      <c r="F379" s="45" t="str">
        <f t="shared" si="72"/>
        <v>-</v>
      </c>
    </row>
    <row r="380" spans="1:6" ht="12.75" customHeight="1" x14ac:dyDescent="0.25">
      <c r="A380" s="63">
        <v>4221</v>
      </c>
      <c r="B380" s="64" t="s">
        <v>648</v>
      </c>
      <c r="C380" s="247" t="s">
        <v>740</v>
      </c>
      <c r="D380" s="194">
        <v>0</v>
      </c>
      <c r="E380" s="194"/>
      <c r="F380" s="45" t="str">
        <f t="shared" si="72"/>
        <v>-</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v>1479.78</v>
      </c>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2795.06</v>
      </c>
      <c r="E393" s="60">
        <f t="shared" si="94"/>
        <v>11890</v>
      </c>
      <c r="F393" s="45">
        <f t="shared" si="72"/>
        <v>425.3933725930749</v>
      </c>
    </row>
    <row r="394" spans="1:6" ht="12.75" customHeight="1" x14ac:dyDescent="0.25">
      <c r="A394" s="63">
        <v>4241</v>
      </c>
      <c r="B394" s="64" t="s">
        <v>757</v>
      </c>
      <c r="C394" s="247" t="s">
        <v>758</v>
      </c>
      <c r="D394" s="194">
        <v>45.06</v>
      </c>
      <c r="E394" s="194"/>
      <c r="F394" s="45">
        <f t="shared" si="72"/>
        <v>0</v>
      </c>
    </row>
    <row r="395" spans="1:6" ht="12.75" customHeight="1" x14ac:dyDescent="0.25">
      <c r="A395" s="63">
        <v>4242</v>
      </c>
      <c r="B395" s="64" t="s">
        <v>678</v>
      </c>
      <c r="C395" s="247" t="s">
        <v>759</v>
      </c>
      <c r="D395" s="194">
        <v>2750</v>
      </c>
      <c r="E395" s="194">
        <v>11890</v>
      </c>
      <c r="F395" s="45">
        <f t="shared" si="72"/>
        <v>432.36363636363632</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2795.06</v>
      </c>
      <c r="E418" s="60">
        <f t="shared" si="102"/>
        <v>13369.78</v>
      </c>
      <c r="F418" s="45">
        <f t="shared" si="72"/>
        <v>478.33606434208929</v>
      </c>
    </row>
    <row r="419" spans="1:6" ht="12.75" customHeight="1" x14ac:dyDescent="0.25">
      <c r="A419" s="63">
        <v>92212</v>
      </c>
      <c r="B419" s="64" t="s">
        <v>797</v>
      </c>
      <c r="C419" s="247" t="s">
        <v>798</v>
      </c>
      <c r="D419" s="194">
        <v>0</v>
      </c>
      <c r="E419" s="194">
        <v>28692.93</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126297.89000000001</v>
      </c>
      <c r="E422" s="60">
        <f>E6+E308</f>
        <v>167165.96</v>
      </c>
      <c r="F422" s="45">
        <f t="shared" si="72"/>
        <v>132.35847408060417</v>
      </c>
    </row>
    <row r="423" spans="1:6" ht="12.75" customHeight="1" x14ac:dyDescent="0.25">
      <c r="A423" s="63" t="s">
        <v>582</v>
      </c>
      <c r="B423" s="64" t="s">
        <v>805</v>
      </c>
      <c r="C423" s="247" t="s">
        <v>806</v>
      </c>
      <c r="D423" s="60">
        <f t="shared" ref="D423:E423" si="103">D299+D360</f>
        <v>110679.78000000001</v>
      </c>
      <c r="E423" s="60">
        <f t="shared" si="103"/>
        <v>187988.40999999997</v>
      </c>
      <c r="F423" s="45">
        <f t="shared" si="72"/>
        <v>169.84891910699494</v>
      </c>
    </row>
    <row r="424" spans="1:6" ht="12.75" customHeight="1" x14ac:dyDescent="0.25">
      <c r="A424" s="63" t="s">
        <v>582</v>
      </c>
      <c r="B424" s="64" t="s">
        <v>807</v>
      </c>
      <c r="C424" s="247" t="s">
        <v>808</v>
      </c>
      <c r="D424" s="60">
        <f t="shared" ref="D424:E424" si="104">IF(D422&gt;=D423,D422-D423,0)</f>
        <v>15618.11</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20822.449999999983</v>
      </c>
      <c r="F425" s="45" t="str">
        <f t="shared" si="72"/>
        <v>-</v>
      </c>
    </row>
    <row r="426" spans="1:6" ht="12.75" customHeight="1" x14ac:dyDescent="0.25">
      <c r="A426" s="251" t="s">
        <v>811</v>
      </c>
      <c r="B426" s="183" t="s">
        <v>812</v>
      </c>
      <c r="C426" s="252" t="s">
        <v>813</v>
      </c>
      <c r="D426" s="60">
        <f t="shared" ref="D426:E426" si="106">IF(D302-D303+D419-D420&gt;=0,D302-D303+D419-D420,0)</f>
        <v>13074.82</v>
      </c>
      <c r="E426" s="60">
        <f t="shared" si="106"/>
        <v>57385.86</v>
      </c>
      <c r="F426" s="45">
        <f t="shared" si="72"/>
        <v>438.90363309016874</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126297.89000000001</v>
      </c>
      <c r="E643" s="60">
        <f>E422+E430</f>
        <v>167165.96</v>
      </c>
      <c r="F643" s="45">
        <f t="shared" si="109"/>
        <v>132.35847408060417</v>
      </c>
    </row>
    <row r="644" spans="1:6" ht="12.75" customHeight="1" x14ac:dyDescent="0.25">
      <c r="A644" s="63" t="s">
        <v>582</v>
      </c>
      <c r="B644" s="64" t="s">
        <v>1238</v>
      </c>
      <c r="C644" s="247" t="s">
        <v>1239</v>
      </c>
      <c r="D644" s="60">
        <f>D423+D535</f>
        <v>110679.78000000001</v>
      </c>
      <c r="E644" s="60">
        <f>E423+E535</f>
        <v>187988.40999999997</v>
      </c>
      <c r="F644" s="45">
        <f t="shared" si="109"/>
        <v>169.84891910699494</v>
      </c>
    </row>
    <row r="645" spans="1:6" ht="12.75" customHeight="1" x14ac:dyDescent="0.25">
      <c r="A645" s="63" t="s">
        <v>582</v>
      </c>
      <c r="B645" s="64" t="s">
        <v>1240</v>
      </c>
      <c r="C645" s="247" t="s">
        <v>1241</v>
      </c>
      <c r="D645" s="60">
        <f t="shared" ref="D645:E645" si="163">IF(D643&gt;=D644,D643-D644,0)</f>
        <v>15618.11</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20822.449999999983</v>
      </c>
      <c r="F646" s="45" t="str">
        <f t="shared" si="109"/>
        <v>-</v>
      </c>
    </row>
    <row r="647" spans="1:6" ht="22.8" x14ac:dyDescent="0.25">
      <c r="A647" s="251" t="s">
        <v>1244</v>
      </c>
      <c r="B647" s="64" t="s">
        <v>1245</v>
      </c>
      <c r="C647" s="252" t="s">
        <v>1244</v>
      </c>
      <c r="D647" s="60">
        <f>IF(D426-D427+D641-D642&gt;=0,D426-D427+D641-D642,0)</f>
        <v>13074.82</v>
      </c>
      <c r="E647" s="60">
        <f>IF(E426-E427+E641-E642&gt;=0,E426-E427+E641-E642,0)</f>
        <v>57385.86</v>
      </c>
      <c r="F647" s="45">
        <f t="shared" si="109"/>
        <v>438.90363309016874</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28692.93</v>
      </c>
      <c r="E649" s="60">
        <f t="shared" si="165"/>
        <v>36563.410000000018</v>
      </c>
      <c r="F649" s="45">
        <f t="shared" si="109"/>
        <v>127.4300324156509</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16070.94</v>
      </c>
      <c r="E653" s="194">
        <v>16583.62</v>
      </c>
      <c r="F653" s="45">
        <f t="shared" ref="F653:F740" si="167">IF(D653&lt;&gt;0,IF(E653/D653&gt;=100,"&gt;&gt;100",E653/D653*100),"-")</f>
        <v>103.19010586810727</v>
      </c>
    </row>
    <row r="654" spans="1:6" ht="12.75" customHeight="1" x14ac:dyDescent="0.25">
      <c r="A654" s="63" t="s">
        <v>1257</v>
      </c>
      <c r="B654" s="64" t="s">
        <v>1258</v>
      </c>
      <c r="C654" s="247" t="s">
        <v>1257</v>
      </c>
      <c r="D654" s="194">
        <v>129093.2</v>
      </c>
      <c r="E654" s="194">
        <v>167165.93</v>
      </c>
      <c r="F654" s="45">
        <f t="shared" si="167"/>
        <v>129.49243647225416</v>
      </c>
    </row>
    <row r="655" spans="1:6" ht="12.75" customHeight="1" x14ac:dyDescent="0.25">
      <c r="A655" s="63" t="s">
        <v>1259</v>
      </c>
      <c r="B655" s="64" t="s">
        <v>1260</v>
      </c>
      <c r="C655" s="247" t="s">
        <v>1259</v>
      </c>
      <c r="D655" s="194">
        <v>128580.52</v>
      </c>
      <c r="E655" s="194">
        <v>171922.41</v>
      </c>
      <c r="F655" s="45">
        <f t="shared" si="167"/>
        <v>133.70797536049784</v>
      </c>
    </row>
    <row r="656" spans="1:6" ht="22.8" x14ac:dyDescent="0.25">
      <c r="A656" s="63">
        <v>11</v>
      </c>
      <c r="B656" s="64" t="s">
        <v>1261</v>
      </c>
      <c r="C656" s="247" t="s">
        <v>1262</v>
      </c>
      <c r="D656" s="60">
        <f t="shared" ref="D656:E656" si="168">+D653+D654-D655</f>
        <v>16583.619999999981</v>
      </c>
      <c r="E656" s="60">
        <f t="shared" si="168"/>
        <v>11827.139999999985</v>
      </c>
      <c r="F656" s="45">
        <f t="shared" si="167"/>
        <v>71.318204348628328</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4</v>
      </c>
      <c r="E658" s="253">
        <v>4</v>
      </c>
      <c r="F658" s="45">
        <f t="shared" si="167"/>
        <v>100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4</v>
      </c>
      <c r="E660" s="253">
        <v>4</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v>3922</v>
      </c>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1000</v>
      </c>
      <c r="E679" s="192"/>
      <c r="F679" s="71">
        <f t="shared" si="167"/>
        <v>0</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9700</v>
      </c>
      <c r="E683" s="192">
        <v>38000</v>
      </c>
      <c r="F683" s="71">
        <f t="shared" si="167"/>
        <v>391.7525773195876</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1615.2</v>
      </c>
      <c r="E734" s="192">
        <v>1594</v>
      </c>
      <c r="F734" s="71">
        <f t="shared" si="167"/>
        <v>98.687469044081226</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11490.85</v>
      </c>
      <c r="E737" s="194">
        <v>19078.189999999999</v>
      </c>
      <c r="F737" s="45">
        <f t="shared" si="167"/>
        <v>166.02940600564796</v>
      </c>
    </row>
    <row r="738" spans="1:6" ht="12.75" customHeight="1" x14ac:dyDescent="0.25">
      <c r="A738" s="63" t="s">
        <v>1406</v>
      </c>
      <c r="B738" s="64" t="s">
        <v>1407</v>
      </c>
      <c r="C738" s="247" t="s">
        <v>1406</v>
      </c>
      <c r="D738" s="194">
        <v>4396.2299999999996</v>
      </c>
      <c r="E738" s="194">
        <v>4270.38</v>
      </c>
      <c r="F738" s="45">
        <f t="shared" si="167"/>
        <v>97.137319930940848</v>
      </c>
    </row>
    <row r="739" spans="1:6" ht="12.75" customHeight="1" x14ac:dyDescent="0.25">
      <c r="A739" s="70" t="s">
        <v>1408</v>
      </c>
      <c r="B739" s="65" t="s">
        <v>1409</v>
      </c>
      <c r="C739" s="278" t="s">
        <v>1408</v>
      </c>
      <c r="D739" s="192">
        <v>1951.99</v>
      </c>
      <c r="E739" s="192">
        <v>447.95</v>
      </c>
      <c r="F739" s="71">
        <f t="shared" si="167"/>
        <v>22.948375760121724</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0" zoomScaleNormal="100" workbookViewId="0">
      <selection activeCell="B401" sqref="B401"/>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59239.78</v>
      </c>
      <c r="E6" s="180">
        <f t="shared" si="0"/>
        <v>83807.3</v>
      </c>
      <c r="F6" s="181">
        <f t="shared" ref="F6:F298" si="1">IF(D6&gt;0,IF(E6/D6&gt;=100,"&gt;&gt;100",E6/D6*100),"-")</f>
        <v>141.47132214197958</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42656.160000000003</v>
      </c>
      <c r="E7" s="79">
        <f t="shared" si="2"/>
        <v>71980.160000000003</v>
      </c>
      <c r="F7" s="71">
        <f t="shared" si="1"/>
        <v>168.74505346941683</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42656.160000000003</v>
      </c>
      <c r="E12" s="79">
        <f t="shared" si="3"/>
        <v>71980.160000000003</v>
      </c>
      <c r="F12" s="71">
        <f t="shared" si="1"/>
        <v>168.74505346941683</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24793.230000000007</v>
      </c>
      <c r="E19" s="79">
        <f t="shared" si="5"/>
        <v>42227.23</v>
      </c>
      <c r="F19" s="71">
        <f t="shared" si="1"/>
        <v>170.3175826626865</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19762.95</v>
      </c>
      <c r="E20" s="192">
        <v>21242.73</v>
      </c>
      <c r="F20" s="71">
        <f t="shared" si="1"/>
        <v>107.4876473400985</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23557.9</v>
      </c>
      <c r="E26" s="192">
        <v>23557.9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18527.62</v>
      </c>
      <c r="E28" s="192">
        <v>2573.4</v>
      </c>
      <c r="F28" s="71">
        <f t="shared" si="1"/>
        <v>13.889533572040014</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17862.93</v>
      </c>
      <c r="E35" s="79">
        <f t="shared" si="7"/>
        <v>29752.93</v>
      </c>
      <c r="F35" s="71">
        <f t="shared" si="1"/>
        <v>166.56242844818851</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6698.3</v>
      </c>
      <c r="E36" s="192">
        <v>6698.3</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11164.63</v>
      </c>
      <c r="E37" s="192">
        <v>23054.63</v>
      </c>
      <c r="F37" s="71">
        <f t="shared" si="1"/>
        <v>206.49703572800894</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16583.62</v>
      </c>
      <c r="E69" s="79">
        <f>E70+E82+E88+E119+E135+E147+E165+E171</f>
        <v>11827.14</v>
      </c>
      <c r="F69" s="71">
        <f t="shared" si="1"/>
        <v>71.318204348628342</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16583.62</v>
      </c>
      <c r="E70" s="79">
        <f t="shared" si="12"/>
        <v>11827.14</v>
      </c>
      <c r="F70" s="71">
        <f t="shared" si="1"/>
        <v>71.318204348628342</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16583.62</v>
      </c>
      <c r="E71" s="79">
        <f t="shared" si="13"/>
        <v>11827.14</v>
      </c>
      <c r="F71" s="71">
        <f t="shared" si="1"/>
        <v>71.318204348628342</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16583.62</v>
      </c>
      <c r="E73" s="192">
        <v>11827.14</v>
      </c>
      <c r="F73" s="71">
        <f t="shared" si="1"/>
        <v>71.318204348628342</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59239.780000000006</v>
      </c>
      <c r="E176" s="79">
        <f>E177+E251</f>
        <v>83807.3</v>
      </c>
      <c r="F176" s="71">
        <f t="shared" si="1"/>
        <v>141.47132214197958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1972.23</v>
      </c>
      <c r="E177" s="79">
        <f>E178+E197+E203+E219+E247+E248</f>
        <v>16224.02</v>
      </c>
      <c r="F177" s="71">
        <f t="shared" si="1"/>
        <v>822.62312204965951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1972.23</v>
      </c>
      <c r="E178" s="79">
        <f>SUM(E179:E181)+E185+E186+SUM(E194:E196)</f>
        <v>9974.02</v>
      </c>
      <c r="F178" s="71">
        <f t="shared" si="1"/>
        <v>505.72296334606006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1972.23</v>
      </c>
      <c r="E180" s="192">
        <v>9974.02</v>
      </c>
      <c r="F180" s="71">
        <f t="shared" si="1"/>
        <v>505.72296334606006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6250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v>6250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57267.55</v>
      </c>
      <c r="E251" s="79">
        <f>+E252+E255-E264+E274+E291</f>
        <v>67583.28</v>
      </c>
      <c r="F251" s="71">
        <f t="shared" si="1"/>
        <v>118.01322040143151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28574.62</v>
      </c>
      <c r="E252" s="79">
        <f>E253-E254</f>
        <v>31019.87</v>
      </c>
      <c r="F252" s="71">
        <f t="shared" si="1"/>
        <v>108.55741913628248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28574.62</v>
      </c>
      <c r="E253" s="192">
        <v>31019.87</v>
      </c>
      <c r="F253" s="71">
        <f t="shared" si="1"/>
        <v>108.55741913628248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28692.93</v>
      </c>
      <c r="E255" s="79">
        <f>E256-E260</f>
        <v>36563.410000000003</v>
      </c>
      <c r="F255" s="71">
        <f t="shared" si="1"/>
        <v>127.43003241565083</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28692.93</v>
      </c>
      <c r="E256" s="79">
        <f>SUM(E257:E259)</f>
        <v>36563.410000000003</v>
      </c>
      <c r="F256" s="71">
        <f t="shared" si="1"/>
        <v>127.43003241565083</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28692.93</v>
      </c>
      <c r="E257" s="192">
        <v>36563.410000000003</v>
      </c>
      <c r="F257" s="71">
        <f t="shared" si="1"/>
        <v>127.43003241565083</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1972.23</v>
      </c>
      <c r="E337" s="192">
        <v>9974.02</v>
      </c>
      <c r="F337" s="71">
        <f t="shared" si="43"/>
        <v>505.72296334606006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v>6250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D122" sqref="D12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110679.78</v>
      </c>
      <c r="E107" s="60">
        <f t="shared" si="21"/>
        <v>187988.41</v>
      </c>
      <c r="F107" s="45">
        <f t="shared" si="1"/>
        <v>169.84891910699497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110679.78</v>
      </c>
      <c r="E109" s="194">
        <v>187988.41</v>
      </c>
      <c r="F109" s="45">
        <f t="shared" si="1"/>
        <v>169.84891910699497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110679.78</v>
      </c>
      <c r="E141" s="81">
        <f t="shared" si="28"/>
        <v>187988.41</v>
      </c>
      <c r="F141" s="61">
        <f t="shared" si="1"/>
        <v>169.84891910699497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6" sqref="D1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3" sqref="D103"/>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1972.23</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186425.93</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173056.15</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90549.86</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82028.570000000007</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477.72</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13369.78</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172174.14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165054.36000000002</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83140.179999999993</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81440.460000000006</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473.72</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7119.78</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16224.01999999999</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16224.02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9974.02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6250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29603</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BERTA KOVAČEVIĆ</cp:lastModifiedBy>
  <cp:lastPrinted>2025-11-26T12:43:51Z</cp:lastPrinted>
  <dcterms:created xsi:type="dcterms:W3CDTF">2022-04-01T05:14:30Z</dcterms:created>
  <dcterms:modified xsi:type="dcterms:W3CDTF">2026-02-02T09:50:50Z</dcterms:modified>
</cp:coreProperties>
</file>